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<sst xmlns="http://schemas.openxmlformats.org/spreadsheetml/2006/main" count="19" uniqueCount="16">
  <si>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収入</t>
  </si>
  <si>
    <t>内容</t>
  </si>
  <si>
    <t>金額</t>
  </si>
  <si>
    <t>名椙の合宿費</t>
  </si>
  <si>
    <t>静大の合宿費</t>
  </si>
  <si>
    <t>レース運営者の宿泊費</t>
  </si>
  <si>
    <t>東海学連からの補助費</t>
  </si>
  <si>
    <t>支出</t>
  </si>
  <si>
    <t>宿泊費全体</t>
  </si>
  <si>
    <t>飲み会費用</t>
  </si>
  <si>
    <t>1日目と3日目の地図代</t>
  </si>
  <si>
    <t>計</t>
  </si>
  <si>
    <t>地図ビニ等消耗品</t>
  </si>
  <si>
    <t>収入-支出→</t>
  </si>
  <si>
    <t>東海学連への納金→</t>
  </si>
  <si>
    <t>純利益→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</si>
</sst>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3" max="3" width="19.140625" style="0" customWidth="1"/>
    <col min="4" max="4" width="12.140625" style="0" customWidth="1"/>
  </cols>
  <sheetData>
    <row r="5" spans="2:4" ht="13.5">
      <c r="B5" t="s">
        <v>0</v>
      </c>
      <c r="C5" s="2" t="s">
        <v>1</v>
      </c>
      <c r="D5" s="2" t="s">
        <v>2</v>
      </c>
    </row>
    <row r="6" spans="3:4" ht="13.5">
      <c r="C6" s="2" t="s">
        <v>3</v>
      </c>
      <c r="D6" s="3">
        <f>1221500-20000</f>
        <v>1201500</v>
      </c>
    </row>
    <row r="7" spans="3:4" ht="13.5">
      <c r="C7" s="2" t="s">
        <v>4</v>
      </c>
      <c r="D7" s="3">
        <f>16000*9+7500</f>
        <v>151500</v>
      </c>
    </row>
    <row r="8" spans="3:4" ht="13.5">
      <c r="C8" s="2" t="s">
        <v>5</v>
      </c>
      <c r="D8" s="3">
        <f>23520+14000</f>
        <v>37520</v>
      </c>
    </row>
    <row r="9" spans="3:4" ht="13.5">
      <c r="C9" s="2" t="s">
        <v>6</v>
      </c>
      <c r="D9" s="3">
        <v>50000</v>
      </c>
    </row>
    <row r="10" spans="3:4" ht="13.5">
      <c r="C10" s="4" t="s">
        <v>11</v>
      </c>
      <c r="D10" s="3">
        <f>SUM(D6:D9)</f>
        <v>1440520</v>
      </c>
    </row>
    <row r="12" spans="2:4" ht="13.5">
      <c r="B12" t="s">
        <v>7</v>
      </c>
      <c r="C12" s="2" t="s">
        <v>1</v>
      </c>
      <c r="D12" s="2" t="s">
        <v>2</v>
      </c>
    </row>
    <row r="13" spans="3:4" ht="13.5">
      <c r="C13" s="2" t="s">
        <v>8</v>
      </c>
      <c r="D13" s="3">
        <v>1263360</v>
      </c>
    </row>
    <row r="14" spans="3:4" ht="13.5">
      <c r="C14" s="2" t="s">
        <v>9</v>
      </c>
      <c r="D14" s="3">
        <f>67341+13852</f>
        <v>81193</v>
      </c>
    </row>
    <row r="15" spans="3:4" ht="13.5">
      <c r="C15" s="2" t="s">
        <v>10</v>
      </c>
      <c r="D15" s="3">
        <v>87440</v>
      </c>
    </row>
    <row r="16" spans="3:4" ht="13.5">
      <c r="C16" s="2" t="s">
        <v>12</v>
      </c>
      <c r="D16" s="3">
        <v>3680</v>
      </c>
    </row>
    <row r="17" spans="3:4" ht="13.5">
      <c r="C17" s="2" t="s">
        <v>11</v>
      </c>
      <c r="D17" s="3">
        <f>SUM(D13:D16)</f>
        <v>1435673</v>
      </c>
    </row>
    <row r="19" spans="3:4" ht="13.5">
      <c r="C19" s="6" t="s">
        <v>13</v>
      </c>
      <c r="D19" s="1">
        <f>D10-D17</f>
        <v>4847</v>
      </c>
    </row>
    <row r="20" spans="3:4" ht="13.5">
      <c r="C20" s="6" t="s">
        <v>14</v>
      </c>
      <c r="D20" s="5">
        <f>D19*0.6</f>
        <v>2908.2</v>
      </c>
    </row>
    <row r="21" spans="3:4" ht="13.5">
      <c r="C21" s="6" t="s">
        <v>15</v>
      </c>
      <c r="D21" s="1">
        <f>D19-D20</f>
        <v>1938.8000000000002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rainbow</cp:lastModifiedBy>
  <dcterms:created xsi:type="dcterms:W3CDTF">2013-12-26T08:12:51Z</dcterms:created>
  <dcterms:modified xsi:type="dcterms:W3CDTF">2014-02-03T13:29:31Z</dcterms:modified>
  <cp:category/>
  <cp:version/>
  <cp:contentType/>
  <cp:contentStatus/>
</cp:coreProperties>
</file>