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申込フォーム" sheetId="1" r:id="rId1"/>
  </sheets>
  <definedNames/>
  <calcPr fullCalcOnLoad="1"/>
</workbook>
</file>

<file path=xl/sharedStrings.xml><?xml version="1.0" encoding="utf-8"?>
<sst xmlns="http://schemas.openxmlformats.org/spreadsheetml/2006/main" count="110" uniqueCount="95">
  <si>
    <t>代表者(申込者)情報</t>
  </si>
  <si>
    <t>大学名またはクラブ名</t>
  </si>
  <si>
    <t>代表者(申込者)氏名</t>
  </si>
  <si>
    <t>電話番号</t>
  </si>
  <si>
    <t>振込・振替総額(円)</t>
  </si>
  <si>
    <t>例</t>
  </si>
  <si>
    <t>合計参加費(円)</t>
  </si>
  <si>
    <t>希望しない</t>
  </si>
  <si>
    <t>学生</t>
  </si>
  <si>
    <t>高校生以下</t>
  </si>
  <si>
    <t>E-mailアドレス</t>
  </si>
  <si>
    <t>振込・振替人名義</t>
  </si>
  <si>
    <t>合計参加人数(人)</t>
  </si>
  <si>
    <t>E-cardレンタル</t>
  </si>
  <si>
    <t>男性</t>
  </si>
  <si>
    <t>My E-card</t>
  </si>
  <si>
    <t>0123-456-789</t>
  </si>
  <si>
    <t>・　参加クラス及び参加費について、詳しくは要項2をご覧ください。</t>
  </si>
  <si>
    <t>プログラム郵送費</t>
  </si>
  <si>
    <r>
      <t>・　以下の</t>
    </r>
    <r>
      <rPr>
        <b/>
        <sz val="11"/>
        <color indexed="10"/>
        <rFont val="Meiryo UI"/>
        <family val="3"/>
      </rPr>
      <t>赤字</t>
    </r>
    <r>
      <rPr>
        <sz val="11"/>
        <color indexed="8"/>
        <rFont val="Meiryo UI"/>
        <family val="3"/>
      </rPr>
      <t>の</t>
    </r>
    <r>
      <rPr>
        <sz val="11"/>
        <color indexed="8"/>
        <rFont val="Meiryo UI"/>
        <family val="3"/>
      </rPr>
      <t>欄については、リストから該当する項目をご選択ください。</t>
    </r>
  </si>
  <si>
    <r>
      <t>・　以下の</t>
    </r>
    <r>
      <rPr>
        <b/>
        <sz val="11"/>
        <color indexed="8"/>
        <rFont val="Meiryo UI"/>
        <family val="3"/>
      </rPr>
      <t>黒字</t>
    </r>
    <r>
      <rPr>
        <sz val="11"/>
        <color indexed="8"/>
        <rFont val="Meiryo UI"/>
        <family val="3"/>
      </rPr>
      <t>の欄は関係する欄の必要事項入力で、自動計算されます。</t>
    </r>
  </si>
  <si>
    <t>振込・振替金融機関及び支店名</t>
  </si>
  <si>
    <t>登録済</t>
  </si>
  <si>
    <t>参加費合計(円)</t>
  </si>
  <si>
    <t>列1</t>
  </si>
  <si>
    <t>性別</t>
  </si>
  <si>
    <t>生年月日</t>
  </si>
  <si>
    <t>所属</t>
  </si>
  <si>
    <t>参加クラス</t>
  </si>
  <si>
    <t>E-card</t>
  </si>
  <si>
    <t>プログラム郵送</t>
  </si>
  <si>
    <t>成績郵送</t>
  </si>
  <si>
    <t>日本学連賛助会員登録</t>
  </si>
  <si>
    <t>住所</t>
  </si>
  <si>
    <t>電話番号</t>
  </si>
  <si>
    <t>2018年度 関西学生オリエンテーリング連盟第一回定例戦 申込フォーム</t>
  </si>
  <si>
    <t>氏名</t>
  </si>
  <si>
    <t>ふりがな</t>
  </si>
  <si>
    <t>年齢
(2019年3月31日時点)</t>
  </si>
  <si>
    <t>参加区分</t>
  </si>
  <si>
    <t>My E-card
番号</t>
  </si>
  <si>
    <t>Gクラスでの
地図追加枚数</t>
  </si>
  <si>
    <t>学生新入生</t>
  </si>
  <si>
    <t>一般</t>
  </si>
  <si>
    <t>成績郵送費</t>
  </si>
  <si>
    <t>リレー参加</t>
  </si>
  <si>
    <t>・　記載に漏れや間違いがないかご確認の上、E-mailに添付してお送りください。</t>
  </si>
  <si>
    <t>一定　太郎</t>
  </si>
  <si>
    <t>いってい　たろう</t>
  </si>
  <si>
    <t>京都大学OLC　大津支部</t>
  </si>
  <si>
    <t>例</t>
  </si>
  <si>
    <t>希望する</t>
  </si>
  <si>
    <t>滋賀県大津市○○ △丁目 ×番地</t>
  </si>
  <si>
    <t>未登録</t>
  </si>
  <si>
    <t>希望しない</t>
  </si>
  <si>
    <t>G</t>
  </si>
  <si>
    <t>学生</t>
  </si>
  <si>
    <t>レンタル</t>
  </si>
  <si>
    <t>二定　次郎</t>
  </si>
  <si>
    <t>三定　松子</t>
  </si>
  <si>
    <t>MA</t>
  </si>
  <si>
    <t>MF</t>
  </si>
  <si>
    <t>にてい　じろう</t>
  </si>
  <si>
    <t>さんてい　まつこ</t>
  </si>
  <si>
    <t>女性</t>
  </si>
  <si>
    <t>琵琶湖OLC</t>
  </si>
  <si>
    <t>N</t>
  </si>
  <si>
    <t>G</t>
  </si>
  <si>
    <t>初心者</t>
  </si>
  <si>
    <t>グループ</t>
  </si>
  <si>
    <t>学生新入生</t>
  </si>
  <si>
    <t>MA</t>
  </si>
  <si>
    <t>WA</t>
  </si>
  <si>
    <t>MF</t>
  </si>
  <si>
    <t>WF</t>
  </si>
  <si>
    <t>男子一般</t>
  </si>
  <si>
    <t>女子一般</t>
  </si>
  <si>
    <t>男子新入生</t>
  </si>
  <si>
    <t>女子新入生</t>
  </si>
  <si>
    <t>参加区分</t>
  </si>
  <si>
    <t>参加クラス</t>
  </si>
  <si>
    <t>スプリント競技(午前)</t>
  </si>
  <si>
    <t>一般</t>
  </si>
  <si>
    <t>割引</t>
  </si>
  <si>
    <t>リレー競技(午後)</t>
  </si>
  <si>
    <t>・　Gクラス希望の方は、グループの代表者名義でお申し込みください。</t>
  </si>
  <si>
    <t>・　Gクラス希望の方は、グループ編成を備考欄にご記入ください。</t>
  </si>
  <si>
    <t>〈注意事項〉</t>
  </si>
  <si>
    <t>対象者</t>
  </si>
  <si>
    <t>Gクラスでの
リレー参加人数</t>
  </si>
  <si>
    <t>備考欄(Gクラスでのグループ編成)</t>
  </si>
  <si>
    <t>三定　竹子・三定　梅子</t>
  </si>
  <si>
    <t>・　Gクラス希望の方は、地図追加枚数とリレー参加人数もご記入ください。</t>
  </si>
  <si>
    <t>日本学連
賛助会員
－300円</t>
  </si>
  <si>
    <t>\1000(1グループ)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</si>
</sst>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mmm\-yyyy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name val="Meiryo UI"/>
      <family val="3"/>
    </font>
    <font>
      <b/>
      <sz val="10"/>
      <name val="Meiryo UI"/>
      <family val="3"/>
    </font>
    <font>
      <b/>
      <sz val="11"/>
      <color indexed="8"/>
      <name val="Meiryo UI"/>
      <family val="3"/>
    </font>
    <font>
      <b/>
      <sz val="11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Meiryo UI"/>
      <family val="3"/>
    </font>
    <font>
      <b/>
      <sz val="10"/>
      <color indexed="8"/>
      <name val="Meiryo UI"/>
      <family val="3"/>
    </font>
    <font>
      <b/>
      <sz val="10"/>
      <color indexed="10"/>
      <name val="Meiryo UI"/>
      <family val="3"/>
    </font>
    <font>
      <b/>
      <sz val="10"/>
      <color indexed="9"/>
      <name val="Meiryo UI"/>
      <family val="3"/>
    </font>
    <font>
      <sz val="14"/>
      <color indexed="10"/>
      <name val="Meiryo UI"/>
      <family val="3"/>
    </font>
    <font>
      <b/>
      <sz val="11"/>
      <color indexed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8"/>
      <color theme="1"/>
      <name val="Meiryo UI"/>
      <family val="3"/>
    </font>
    <font>
      <b/>
      <sz val="10"/>
      <color theme="1"/>
      <name val="Meiryo UI"/>
      <family val="3"/>
    </font>
    <font>
      <b/>
      <sz val="10"/>
      <color rgb="FFFF0000"/>
      <name val="Meiryo UI"/>
      <family val="3"/>
    </font>
    <font>
      <b/>
      <sz val="10"/>
      <color theme="0"/>
      <name val="Meiryo UI"/>
      <family val="3"/>
    </font>
    <font>
      <sz val="14"/>
      <color rgb="FFFF0000"/>
      <name val="Meiryo UI"/>
      <family val="3"/>
    </font>
    <font>
      <b/>
      <sz val="11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48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4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8" fillId="0" borderId="0" xfId="0" applyNumberFormat="1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 locked="0"/>
    </xf>
    <xf numFmtId="14" fontId="48" fillId="0" borderId="0" xfId="0" applyNumberFormat="1" applyFont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4" fontId="48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4" fillId="22" borderId="10" xfId="0" applyFont="1" applyFill="1" applyBorder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39" fillId="0" borderId="0" xfId="0" applyFont="1" applyAlignment="1" applyProtection="1">
      <alignment vertical="center"/>
      <protection/>
    </xf>
    <xf numFmtId="0" fontId="48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4" fillId="22" borderId="17" xfId="0" applyFont="1" applyFill="1" applyBorder="1" applyAlignment="1">
      <alignment horizontal="center" vertical="center"/>
    </xf>
    <xf numFmtId="176" fontId="54" fillId="22" borderId="17" xfId="0" applyNumberFormat="1" applyFont="1" applyFill="1" applyBorder="1" applyAlignment="1">
      <alignment horizontal="center" vertical="center"/>
    </xf>
    <xf numFmtId="177" fontId="48" fillId="0" borderId="18" xfId="0" applyNumberFormat="1" applyFont="1" applyFill="1" applyBorder="1" applyAlignment="1">
      <alignment vertical="center"/>
    </xf>
    <xf numFmtId="177" fontId="48" fillId="0" borderId="18" xfId="0" applyNumberFormat="1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/>
    </xf>
    <xf numFmtId="177" fontId="48" fillId="0" borderId="19" xfId="0" applyNumberFormat="1" applyFont="1" applyFill="1" applyBorder="1" applyAlignment="1">
      <alignment vertical="center"/>
    </xf>
    <xf numFmtId="177" fontId="48" fillId="0" borderId="19" xfId="0" applyNumberFormat="1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/>
    </xf>
    <xf numFmtId="177" fontId="48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177" fontId="48" fillId="0" borderId="21" xfId="0" applyNumberFormat="1" applyFont="1" applyFill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22" borderId="22" xfId="0" applyFont="1" applyFill="1" applyBorder="1" applyAlignment="1">
      <alignment horizontal="center" vertical="center"/>
    </xf>
    <xf numFmtId="177" fontId="48" fillId="33" borderId="23" xfId="0" applyNumberFormat="1" applyFont="1" applyFill="1" applyBorder="1" applyAlignment="1">
      <alignment horizontal="center" vertical="center"/>
    </xf>
    <xf numFmtId="177" fontId="48" fillId="33" borderId="24" xfId="0" applyNumberFormat="1" applyFont="1" applyFill="1" applyBorder="1" applyAlignment="1">
      <alignment horizontal="center" vertical="center" wrapText="1"/>
    </xf>
    <xf numFmtId="177" fontId="48" fillId="0" borderId="23" xfId="0" applyNumberFormat="1" applyFont="1" applyBorder="1" applyAlignment="1">
      <alignment horizontal="center" vertical="center" wrapText="1"/>
    </xf>
    <xf numFmtId="177" fontId="48" fillId="0" borderId="25" xfId="0" applyNumberFormat="1" applyFont="1" applyBorder="1" applyAlignment="1">
      <alignment horizontal="center" vertical="center"/>
    </xf>
    <xf numFmtId="177" fontId="48" fillId="0" borderId="26" xfId="0" applyNumberFormat="1" applyFont="1" applyBorder="1" applyAlignment="1">
      <alignment horizontal="center" vertical="center"/>
    </xf>
    <xf numFmtId="177" fontId="48" fillId="0" borderId="27" xfId="0" applyNumberFormat="1" applyFont="1" applyBorder="1" applyAlignment="1">
      <alignment horizontal="center" vertical="center"/>
    </xf>
    <xf numFmtId="177" fontId="48" fillId="0" borderId="28" xfId="0" applyNumberFormat="1" applyFont="1" applyBorder="1" applyAlignment="1">
      <alignment horizontal="center" vertical="center"/>
    </xf>
    <xf numFmtId="177" fontId="48" fillId="0" borderId="29" xfId="0" applyNumberFormat="1" applyFont="1" applyBorder="1" applyAlignment="1">
      <alignment horizontal="center" vertical="center"/>
    </xf>
    <xf numFmtId="0" fontId="54" fillId="22" borderId="30" xfId="0" applyFont="1" applyFill="1" applyBorder="1" applyAlignment="1">
      <alignment horizontal="center" vertical="center"/>
    </xf>
    <xf numFmtId="0" fontId="54" fillId="22" borderId="31" xfId="0" applyFont="1" applyFill="1" applyBorder="1" applyAlignment="1">
      <alignment horizontal="center" vertical="center"/>
    </xf>
    <xf numFmtId="0" fontId="48" fillId="10" borderId="31" xfId="0" applyFont="1" applyFill="1" applyBorder="1" applyAlignment="1">
      <alignment horizontal="center" vertical="center"/>
    </xf>
    <xf numFmtId="0" fontId="48" fillId="10" borderId="32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4" fillId="10" borderId="12" xfId="61" applyFont="1" applyFill="1" applyBorder="1" applyAlignment="1">
      <alignment horizontal="center" vertical="center"/>
    </xf>
    <xf numFmtId="0" fontId="4" fillId="10" borderId="34" xfId="61" applyFont="1" applyFill="1" applyBorder="1" applyAlignment="1">
      <alignment horizontal="center" vertical="center"/>
    </xf>
    <xf numFmtId="0" fontId="4" fillId="10" borderId="27" xfId="61" applyFont="1" applyFill="1" applyBorder="1" applyAlignment="1">
      <alignment horizontal="center" vertical="center"/>
    </xf>
    <xf numFmtId="0" fontId="4" fillId="10" borderId="28" xfId="61" applyFont="1" applyFill="1" applyBorder="1" applyAlignment="1">
      <alignment horizontal="center" vertical="center"/>
    </xf>
    <xf numFmtId="0" fontId="4" fillId="10" borderId="12" xfId="23" applyFont="1" applyFill="1" applyBorder="1" applyAlignment="1">
      <alignment horizontal="center" vertical="center"/>
    </xf>
    <xf numFmtId="0" fontId="4" fillId="10" borderId="35" xfId="23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horizontal="center" vertical="center"/>
    </xf>
    <xf numFmtId="177" fontId="48" fillId="0" borderId="39" xfId="0" applyNumberFormat="1" applyFont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/>
    </xf>
    <xf numFmtId="177" fontId="48" fillId="0" borderId="37" xfId="0" applyNumberFormat="1" applyFont="1" applyBorder="1" applyAlignment="1">
      <alignment horizontal="center" vertical="center"/>
    </xf>
    <xf numFmtId="177" fontId="48" fillId="0" borderId="40" xfId="0" applyNumberFormat="1" applyFont="1" applyBorder="1" applyAlignment="1">
      <alignment horizontal="center" vertical="center"/>
    </xf>
    <xf numFmtId="177" fontId="48" fillId="0" borderId="41" xfId="0" applyNumberFormat="1" applyFont="1" applyBorder="1" applyAlignment="1">
      <alignment horizontal="center" vertical="center"/>
    </xf>
    <xf numFmtId="177" fontId="48" fillId="0" borderId="38" xfId="0" applyNumberFormat="1" applyFont="1" applyBorder="1" applyAlignment="1">
      <alignment horizontal="center" vertical="center"/>
    </xf>
    <xf numFmtId="177" fontId="48" fillId="0" borderId="42" xfId="0" applyNumberFormat="1" applyFont="1" applyBorder="1" applyAlignment="1">
      <alignment horizontal="center" vertical="center"/>
    </xf>
    <xf numFmtId="177" fontId="48" fillId="0" borderId="43" xfId="0" applyNumberFormat="1" applyFont="1" applyBorder="1" applyAlignment="1">
      <alignment horizontal="center" vertical="center"/>
    </xf>
    <xf numFmtId="177" fontId="48" fillId="0" borderId="44" xfId="0" applyNumberFormat="1" applyFont="1" applyBorder="1" applyAlignment="1">
      <alignment horizontal="center" vertical="center"/>
    </xf>
    <xf numFmtId="0" fontId="54" fillId="22" borderId="45" xfId="35" applyFont="1" applyFill="1" applyBorder="1" applyAlignment="1">
      <alignment horizontal="center" vertical="center"/>
    </xf>
    <xf numFmtId="0" fontId="54" fillId="22" borderId="46" xfId="35" applyFont="1" applyFill="1" applyBorder="1" applyAlignment="1">
      <alignment horizontal="center" vertical="center"/>
    </xf>
    <xf numFmtId="0" fontId="54" fillId="22" borderId="36" xfId="35" applyFont="1" applyFill="1" applyBorder="1" applyAlignment="1">
      <alignment horizontal="center" vertical="center"/>
    </xf>
    <xf numFmtId="0" fontId="54" fillId="22" borderId="38" xfId="35" applyFont="1" applyFill="1" applyBorder="1" applyAlignment="1">
      <alignment horizontal="center" vertical="center"/>
    </xf>
    <xf numFmtId="0" fontId="4" fillId="10" borderId="11" xfId="61" applyFont="1" applyFill="1" applyBorder="1" applyAlignment="1">
      <alignment horizontal="center" vertical="center"/>
    </xf>
    <xf numFmtId="0" fontId="4" fillId="10" borderId="47" xfId="61" applyFont="1" applyFill="1" applyBorder="1" applyAlignment="1">
      <alignment horizontal="center" vertical="center"/>
    </xf>
    <xf numFmtId="0" fontId="4" fillId="10" borderId="27" xfId="23" applyFont="1" applyFill="1" applyBorder="1" applyAlignment="1">
      <alignment horizontal="center" vertical="center"/>
    </xf>
    <xf numFmtId="0" fontId="4" fillId="10" borderId="29" xfId="23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177" fontId="4" fillId="33" borderId="48" xfId="0" applyNumberFormat="1" applyFont="1" applyFill="1" applyBorder="1" applyAlignment="1">
      <alignment horizontal="center" vertical="center"/>
    </xf>
    <xf numFmtId="177" fontId="4" fillId="33" borderId="35" xfId="0" applyNumberFormat="1" applyFont="1" applyFill="1" applyBorder="1" applyAlignment="1">
      <alignment horizontal="center" vertical="center"/>
    </xf>
    <xf numFmtId="0" fontId="54" fillId="22" borderId="32" xfId="0" applyFont="1" applyFill="1" applyBorder="1" applyAlignment="1">
      <alignment horizontal="center" vertical="center"/>
    </xf>
    <xf numFmtId="177" fontId="48" fillId="10" borderId="31" xfId="0" applyNumberFormat="1" applyFont="1" applyFill="1" applyBorder="1" applyAlignment="1">
      <alignment horizontal="center" vertical="center"/>
    </xf>
    <xf numFmtId="177" fontId="48" fillId="10" borderId="32" xfId="0" applyNumberFormat="1" applyFont="1" applyFill="1" applyBorder="1" applyAlignment="1">
      <alignment horizontal="center" vertical="center"/>
    </xf>
    <xf numFmtId="177" fontId="48" fillId="33" borderId="49" xfId="0" applyNumberFormat="1" applyFont="1" applyFill="1" applyBorder="1" applyAlignment="1">
      <alignment horizontal="center" vertical="center" wrapText="1"/>
    </xf>
    <xf numFmtId="177" fontId="48" fillId="33" borderId="24" xfId="0" applyNumberFormat="1" applyFont="1" applyFill="1" applyBorder="1" applyAlignment="1">
      <alignment horizontal="center" vertical="center" wrapText="1"/>
    </xf>
    <xf numFmtId="0" fontId="4" fillId="10" borderId="50" xfId="0" applyFont="1" applyFill="1" applyBorder="1" applyAlignment="1">
      <alignment horizontal="center" vertical="center"/>
    </xf>
    <xf numFmtId="0" fontId="4" fillId="10" borderId="51" xfId="0" applyFont="1" applyFill="1" applyBorder="1" applyAlignment="1">
      <alignment horizontal="center" vertical="center"/>
    </xf>
    <xf numFmtId="0" fontId="4" fillId="10" borderId="52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54" fillId="22" borderId="54" xfId="35" applyFont="1" applyFill="1" applyBorder="1" applyAlignment="1">
      <alignment horizontal="center" vertical="center"/>
    </xf>
    <xf numFmtId="0" fontId="54" fillId="22" borderId="55" xfId="35" applyFont="1" applyFill="1" applyBorder="1" applyAlignment="1">
      <alignment horizontal="center" vertical="center"/>
    </xf>
    <xf numFmtId="0" fontId="54" fillId="22" borderId="40" xfId="35" applyFont="1" applyFill="1" applyBorder="1" applyAlignment="1">
      <alignment horizontal="center" vertical="center"/>
    </xf>
    <xf numFmtId="0" fontId="54" fillId="22" borderId="41" xfId="35" applyFont="1" applyFill="1" applyBorder="1" applyAlignment="1">
      <alignment horizontal="center" vertical="center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54" fillId="22" borderId="11" xfId="35" applyFont="1" applyFill="1" applyBorder="1" applyAlignment="1">
      <alignment horizontal="center" vertical="center"/>
    </xf>
    <xf numFmtId="0" fontId="54" fillId="22" borderId="33" xfId="35" applyFont="1" applyFill="1" applyBorder="1" applyAlignment="1">
      <alignment horizontal="center" vertical="center"/>
    </xf>
    <xf numFmtId="0" fontId="54" fillId="22" borderId="50" xfId="0" applyFont="1" applyFill="1" applyBorder="1" applyAlignment="1">
      <alignment horizontal="center" vertical="center"/>
    </xf>
    <xf numFmtId="0" fontId="54" fillId="22" borderId="52" xfId="0" applyFont="1" applyFill="1" applyBorder="1" applyAlignment="1">
      <alignment horizontal="center" vertical="center"/>
    </xf>
    <xf numFmtId="177" fontId="48" fillId="0" borderId="56" xfId="0" applyNumberFormat="1" applyFont="1" applyBorder="1" applyAlignment="1">
      <alignment horizontal="center" vertical="center"/>
    </xf>
    <xf numFmtId="177" fontId="48" fillId="0" borderId="23" xfId="0" applyNumberFormat="1" applyFont="1" applyBorder="1" applyAlignment="1">
      <alignment horizontal="center" vertical="center"/>
    </xf>
    <xf numFmtId="177" fontId="48" fillId="34" borderId="57" xfId="0" applyNumberFormat="1" applyFont="1" applyFill="1" applyBorder="1" applyAlignment="1">
      <alignment horizontal="center" vertical="center"/>
    </xf>
    <xf numFmtId="177" fontId="48" fillId="34" borderId="58" xfId="0" applyNumberFormat="1" applyFont="1" applyFill="1" applyBorder="1" applyAlignment="1">
      <alignment horizontal="center" vertical="center"/>
    </xf>
    <xf numFmtId="177" fontId="48" fillId="34" borderId="59" xfId="0" applyNumberFormat="1" applyFont="1" applyFill="1" applyBorder="1" applyAlignment="1">
      <alignment horizontal="center" vertical="center"/>
    </xf>
    <xf numFmtId="177" fontId="48" fillId="34" borderId="60" xfId="0" applyNumberFormat="1" applyFont="1" applyFill="1" applyBorder="1" applyAlignment="1">
      <alignment horizontal="center" vertical="center"/>
    </xf>
    <xf numFmtId="177" fontId="48" fillId="33" borderId="56" xfId="0" applyNumberFormat="1" applyFont="1" applyFill="1" applyBorder="1" applyAlignment="1">
      <alignment horizontal="center" vertical="center"/>
    </xf>
    <xf numFmtId="177" fontId="48" fillId="33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テーブル114" displayName="テーブル114" ref="A21:U124" comment="" totalsRowShown="0">
  <autoFilter ref="A21:U124"/>
  <tableColumns count="21">
    <tableColumn id="1" name="列1"/>
    <tableColumn id="2" name="氏名"/>
    <tableColumn id="17" name="ふりがな"/>
    <tableColumn id="4" name="性別"/>
    <tableColumn id="5" name="生年月日"/>
    <tableColumn id="6" name="年齢_x000A_(2019年3月31日時点)"/>
    <tableColumn id="7" name="所属"/>
    <tableColumn id="9" name="参加区分"/>
    <tableColumn id="8" name="参加クラス"/>
    <tableColumn id="29" name="リレー参加"/>
    <tableColumn id="10" name="E-card"/>
    <tableColumn id="11" name="My E-card_x000A_番号"/>
    <tableColumn id="12" name="プログラム郵送"/>
    <tableColumn id="13" name="成績郵送"/>
    <tableColumn id="28" name="Gクラスでの_x000A_地図追加枚数"/>
    <tableColumn id="30" name="Gクラスでの_x000A_リレー参加人数"/>
    <tableColumn id="19" name="日本学連賛助会員登録"/>
    <tableColumn id="21" name="住所"/>
    <tableColumn id="22" name="電話番号"/>
    <tableColumn id="27" name="備考欄(Gクラスでのグループ編成)"/>
    <tableColumn id="14" name="参加費合計(円)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3" width="26.28125" style="1" customWidth="1"/>
    <col min="4" max="4" width="5.28125" style="1" customWidth="1"/>
    <col min="5" max="5" width="13.140625" style="1" customWidth="1"/>
    <col min="6" max="7" width="26.28125" style="1" customWidth="1"/>
    <col min="8" max="10" width="13.140625" style="1" customWidth="1"/>
    <col min="11" max="11" width="13.140625" style="0" customWidth="1"/>
    <col min="12" max="16" width="13.140625" style="1" customWidth="1"/>
    <col min="17" max="17" width="26.28125" style="1" customWidth="1"/>
    <col min="18" max="18" width="39.421875" style="5" customWidth="1"/>
    <col min="19" max="19" width="26.28125" style="5" customWidth="1"/>
    <col min="20" max="20" width="39.421875" style="2" customWidth="1"/>
    <col min="21" max="21" width="13.140625" style="1" customWidth="1"/>
    <col min="23" max="23" width="10.140625" style="1" customWidth="1"/>
    <col min="24" max="24" width="11.421875" style="1" customWidth="1"/>
    <col min="25" max="25" width="8.421875" style="1" customWidth="1"/>
    <col min="26" max="16384" width="9.00390625" style="1" customWidth="1"/>
  </cols>
  <sheetData>
    <row r="1" spans="2:22" ht="31.5" customHeight="1">
      <c r="B1" s="4" t="s">
        <v>35</v>
      </c>
      <c r="K1" s="1"/>
      <c r="M1" s="2"/>
      <c r="R1" s="1"/>
      <c r="S1" s="1"/>
      <c r="T1" s="1"/>
      <c r="V1" s="1"/>
    </row>
    <row r="2" spans="1:22" ht="31.5" customHeight="1" thickBot="1">
      <c r="A2" s="4"/>
      <c r="B2" s="19"/>
      <c r="K2" s="1"/>
      <c r="M2" s="2"/>
      <c r="R2" s="1"/>
      <c r="S2" s="1"/>
      <c r="T2" s="1"/>
      <c r="V2" s="1"/>
    </row>
    <row r="3" spans="2:22" ht="15.75" customHeight="1" thickBot="1">
      <c r="B3" s="56" t="s">
        <v>0</v>
      </c>
      <c r="C3" s="57"/>
      <c r="D3" s="92"/>
      <c r="F3" s="80"/>
      <c r="G3" s="82" t="s">
        <v>80</v>
      </c>
      <c r="H3" s="104" t="s">
        <v>88</v>
      </c>
      <c r="I3" s="105"/>
      <c r="J3" s="111" t="s">
        <v>79</v>
      </c>
      <c r="K3" s="112"/>
      <c r="L3" s="112"/>
      <c r="M3" s="112"/>
      <c r="N3" s="113" t="s">
        <v>83</v>
      </c>
      <c r="R3" s="1"/>
      <c r="S3" s="1"/>
      <c r="T3" s="1"/>
      <c r="V3" s="1"/>
    </row>
    <row r="4" spans="2:22" ht="15.75" customHeight="1" thickBot="1">
      <c r="B4" s="22" t="s">
        <v>1</v>
      </c>
      <c r="C4" s="102"/>
      <c r="D4" s="103"/>
      <c r="E4" s="18"/>
      <c r="F4" s="81"/>
      <c r="G4" s="83"/>
      <c r="H4" s="106"/>
      <c r="I4" s="107"/>
      <c r="J4" s="20" t="s">
        <v>70</v>
      </c>
      <c r="K4" s="32" t="s">
        <v>8</v>
      </c>
      <c r="L4" s="33" t="s">
        <v>9</v>
      </c>
      <c r="M4" s="47" t="s">
        <v>82</v>
      </c>
      <c r="N4" s="114"/>
      <c r="R4" s="1"/>
      <c r="S4" s="1"/>
      <c r="T4" s="1"/>
      <c r="V4" s="1"/>
    </row>
    <row r="5" spans="2:22" ht="15.75" customHeight="1">
      <c r="B5" s="23" t="s">
        <v>2</v>
      </c>
      <c r="C5" s="88"/>
      <c r="D5" s="89"/>
      <c r="F5" s="97" t="s">
        <v>81</v>
      </c>
      <c r="G5" s="29" t="s">
        <v>71</v>
      </c>
      <c r="H5" s="84" t="s">
        <v>75</v>
      </c>
      <c r="I5" s="85"/>
      <c r="J5" s="51">
        <v>500</v>
      </c>
      <c r="K5" s="115">
        <v>1700</v>
      </c>
      <c r="L5" s="121">
        <v>500</v>
      </c>
      <c r="M5" s="95">
        <v>2000</v>
      </c>
      <c r="N5" s="108" t="s">
        <v>93</v>
      </c>
      <c r="R5" s="1"/>
      <c r="S5" s="1"/>
      <c r="T5" s="1"/>
      <c r="V5" s="1"/>
    </row>
    <row r="6" spans="2:22" ht="15.75" customHeight="1">
      <c r="B6" s="23" t="s">
        <v>3</v>
      </c>
      <c r="C6" s="88"/>
      <c r="D6" s="89"/>
      <c r="F6" s="98"/>
      <c r="G6" s="30" t="s">
        <v>72</v>
      </c>
      <c r="H6" s="66" t="s">
        <v>76</v>
      </c>
      <c r="I6" s="67"/>
      <c r="J6" s="52"/>
      <c r="K6" s="116"/>
      <c r="L6" s="122"/>
      <c r="M6" s="96"/>
      <c r="N6" s="109"/>
      <c r="R6" s="1"/>
      <c r="S6" s="1"/>
      <c r="T6" s="1"/>
      <c r="V6" s="1"/>
    </row>
    <row r="7" spans="2:22" ht="15.75" customHeight="1">
      <c r="B7" s="23" t="s">
        <v>10</v>
      </c>
      <c r="C7" s="88"/>
      <c r="D7" s="89"/>
      <c r="F7" s="98"/>
      <c r="G7" s="30" t="s">
        <v>73</v>
      </c>
      <c r="H7" s="66" t="s">
        <v>77</v>
      </c>
      <c r="I7" s="67"/>
      <c r="J7" s="52"/>
      <c r="K7" s="117"/>
      <c r="L7" s="118"/>
      <c r="M7" s="118"/>
      <c r="N7" s="109"/>
      <c r="R7" s="1"/>
      <c r="S7" s="1"/>
      <c r="T7" s="1"/>
      <c r="V7" s="1"/>
    </row>
    <row r="8" spans="2:22" ht="15.75" customHeight="1">
      <c r="B8" s="23" t="s">
        <v>21</v>
      </c>
      <c r="C8" s="88"/>
      <c r="D8" s="89"/>
      <c r="F8" s="98"/>
      <c r="G8" s="30" t="s">
        <v>74</v>
      </c>
      <c r="H8" s="66" t="s">
        <v>78</v>
      </c>
      <c r="I8" s="67"/>
      <c r="J8" s="52"/>
      <c r="K8" s="119"/>
      <c r="L8" s="120"/>
      <c r="M8" s="120"/>
      <c r="N8" s="109"/>
      <c r="R8" s="1"/>
      <c r="S8" s="1"/>
      <c r="T8" s="1"/>
      <c r="V8" s="1"/>
    </row>
    <row r="9" spans="2:22" ht="15.75" customHeight="1">
      <c r="B9" s="23" t="s">
        <v>11</v>
      </c>
      <c r="C9" s="88"/>
      <c r="D9" s="89"/>
      <c r="F9" s="98"/>
      <c r="G9" s="30" t="s">
        <v>66</v>
      </c>
      <c r="H9" s="66" t="s">
        <v>68</v>
      </c>
      <c r="I9" s="67"/>
      <c r="J9" s="52"/>
      <c r="K9" s="50">
        <v>1700</v>
      </c>
      <c r="L9" s="48">
        <v>500</v>
      </c>
      <c r="M9" s="49">
        <v>2000</v>
      </c>
      <c r="N9" s="109"/>
      <c r="R9" s="1"/>
      <c r="S9" s="1"/>
      <c r="T9" s="1"/>
      <c r="V9" s="1"/>
    </row>
    <row r="10" spans="2:22" ht="15.75" customHeight="1" thickBot="1">
      <c r="B10" s="24" t="s">
        <v>4</v>
      </c>
      <c r="C10" s="90">
        <f>IF(H18=0,0,H18)</f>
        <v>0</v>
      </c>
      <c r="D10" s="91"/>
      <c r="F10" s="99"/>
      <c r="G10" s="31" t="s">
        <v>67</v>
      </c>
      <c r="H10" s="86" t="s">
        <v>69</v>
      </c>
      <c r="I10" s="87"/>
      <c r="J10" s="53" t="s">
        <v>94</v>
      </c>
      <c r="K10" s="54"/>
      <c r="L10" s="54"/>
      <c r="M10" s="55"/>
      <c r="N10" s="110"/>
      <c r="R10" s="1"/>
      <c r="S10" s="1"/>
      <c r="T10" s="1"/>
      <c r="V10" s="1"/>
    </row>
    <row r="11" spans="2:22" ht="15.75" customHeight="1" thickBot="1">
      <c r="B11" s="46"/>
      <c r="C11" s="46"/>
      <c r="D11" s="46"/>
      <c r="F11" s="100" t="s">
        <v>84</v>
      </c>
      <c r="G11" s="101"/>
      <c r="H11" s="101"/>
      <c r="I11" s="101"/>
      <c r="J11" s="77">
        <v>300</v>
      </c>
      <c r="K11" s="78"/>
      <c r="L11" s="78"/>
      <c r="M11" s="79"/>
      <c r="N11" s="68"/>
      <c r="R11" s="1"/>
      <c r="S11" s="1"/>
      <c r="T11" s="1"/>
      <c r="V11" s="1"/>
    </row>
    <row r="12" spans="2:22" ht="15.75" customHeight="1">
      <c r="B12" s="1" t="s">
        <v>87</v>
      </c>
      <c r="C12" s="45"/>
      <c r="D12" s="45"/>
      <c r="F12" s="60" t="s">
        <v>13</v>
      </c>
      <c r="G12" s="61"/>
      <c r="H12" s="61"/>
      <c r="I12" s="61"/>
      <c r="J12" s="71">
        <v>300</v>
      </c>
      <c r="K12" s="72"/>
      <c r="L12" s="72"/>
      <c r="M12" s="73"/>
      <c r="N12" s="69"/>
      <c r="R12" s="1"/>
      <c r="S12" s="1"/>
      <c r="T12" s="1"/>
      <c r="V12" s="1"/>
    </row>
    <row r="13" spans="2:22" ht="15.75" customHeight="1">
      <c r="B13" s="1" t="s">
        <v>46</v>
      </c>
      <c r="C13" s="45"/>
      <c r="D13" s="45"/>
      <c r="F13" s="62" t="s">
        <v>18</v>
      </c>
      <c r="G13" s="63"/>
      <c r="H13" s="63"/>
      <c r="I13" s="63"/>
      <c r="J13" s="71">
        <v>300</v>
      </c>
      <c r="K13" s="72"/>
      <c r="L13" s="72"/>
      <c r="M13" s="73"/>
      <c r="N13" s="69"/>
      <c r="R13" s="1"/>
      <c r="S13" s="1"/>
      <c r="T13" s="1"/>
      <c r="V13" s="1"/>
    </row>
    <row r="14" spans="2:22" ht="15.75" customHeight="1" thickBot="1">
      <c r="B14" s="1" t="s">
        <v>19</v>
      </c>
      <c r="C14" s="45"/>
      <c r="D14" s="45"/>
      <c r="F14" s="64" t="s">
        <v>44</v>
      </c>
      <c r="G14" s="65"/>
      <c r="H14" s="65"/>
      <c r="I14" s="65"/>
      <c r="J14" s="74">
        <v>300</v>
      </c>
      <c r="K14" s="75"/>
      <c r="L14" s="75"/>
      <c r="M14" s="76"/>
      <c r="N14" s="70"/>
      <c r="R14" s="1"/>
      <c r="S14" s="1"/>
      <c r="T14" s="1"/>
      <c r="V14" s="1"/>
    </row>
    <row r="15" spans="2:22" ht="15.75" customHeight="1" thickBot="1">
      <c r="B15" s="1" t="s">
        <v>20</v>
      </c>
      <c r="C15" s="45"/>
      <c r="D15" s="45"/>
      <c r="F15" s="41"/>
      <c r="G15" s="42"/>
      <c r="H15" s="43"/>
      <c r="I15" s="44"/>
      <c r="J15" s="34"/>
      <c r="K15" s="34"/>
      <c r="L15" s="34"/>
      <c r="M15" s="35"/>
      <c r="N15" s="36"/>
      <c r="R15" s="1"/>
      <c r="S15" s="1"/>
      <c r="T15" s="1"/>
      <c r="V15" s="1"/>
    </row>
    <row r="16" spans="1:22" ht="15.75" customHeight="1" thickBot="1">
      <c r="A16" s="1"/>
      <c r="B16" s="1" t="s">
        <v>85</v>
      </c>
      <c r="C16" s="45"/>
      <c r="D16" s="45"/>
      <c r="F16" s="56" t="s">
        <v>12</v>
      </c>
      <c r="G16" s="57"/>
      <c r="H16" s="58">
        <f>COUNTA(B25:B124)</f>
        <v>0</v>
      </c>
      <c r="I16" s="59"/>
      <c r="J16" s="40"/>
      <c r="K16" s="37"/>
      <c r="L16" s="37"/>
      <c r="M16" s="38"/>
      <c r="N16" s="39"/>
      <c r="R16" s="1"/>
      <c r="S16" s="1"/>
      <c r="T16" s="1"/>
      <c r="V16" s="1"/>
    </row>
    <row r="17" spans="1:22" ht="15.75" customHeight="1" thickBot="1">
      <c r="A17" s="1"/>
      <c r="B17" s="1" t="s">
        <v>92</v>
      </c>
      <c r="C17" s="45"/>
      <c r="D17" s="45"/>
      <c r="F17" s="56"/>
      <c r="G17" s="57"/>
      <c r="H17" s="58"/>
      <c r="I17" s="59"/>
      <c r="J17" s="40"/>
      <c r="K17" s="37"/>
      <c r="L17" s="37"/>
      <c r="M17" s="38"/>
      <c r="N17" s="39"/>
      <c r="R17" s="1"/>
      <c r="S17" s="1"/>
      <c r="T17" s="1"/>
      <c r="V17" s="1"/>
    </row>
    <row r="18" spans="2:22" ht="15.75" customHeight="1" thickBot="1">
      <c r="B18" s="1" t="s">
        <v>86</v>
      </c>
      <c r="C18" s="45"/>
      <c r="D18" s="45"/>
      <c r="F18" s="56" t="s">
        <v>6</v>
      </c>
      <c r="G18" s="57"/>
      <c r="H18" s="93">
        <f>SUM(U25:U124)</f>
        <v>0</v>
      </c>
      <c r="I18" s="94"/>
      <c r="J18" s="40"/>
      <c r="K18" s="37"/>
      <c r="L18" s="37"/>
      <c r="M18" s="38"/>
      <c r="N18" s="39"/>
      <c r="R18" s="1"/>
      <c r="S18" s="1"/>
      <c r="T18" s="1"/>
      <c r="V18" s="1"/>
    </row>
    <row r="19" spans="2:22" ht="15.75" customHeight="1" thickBot="1">
      <c r="B19" s="1" t="s">
        <v>17</v>
      </c>
      <c r="C19" s="45"/>
      <c r="D19" s="45"/>
      <c r="F19" s="56"/>
      <c r="G19" s="57"/>
      <c r="H19" s="93"/>
      <c r="I19" s="94"/>
      <c r="J19" s="40"/>
      <c r="K19" s="37"/>
      <c r="L19" s="37"/>
      <c r="M19" s="38"/>
      <c r="N19" s="39"/>
      <c r="R19" s="1"/>
      <c r="S19" s="1"/>
      <c r="T19" s="1"/>
      <c r="V19" s="1"/>
    </row>
    <row r="20" spans="2:22" ht="31.5" customHeight="1">
      <c r="B20" s="26"/>
      <c r="K20" s="1"/>
      <c r="T20" s="1"/>
      <c r="U20" s="2"/>
      <c r="V20" s="1"/>
    </row>
    <row r="21" spans="1:21" s="3" customFormat="1" ht="31.5" customHeight="1">
      <c r="A21" s="11" t="s">
        <v>24</v>
      </c>
      <c r="B21" s="12" t="s">
        <v>36</v>
      </c>
      <c r="C21" s="12" t="s">
        <v>37</v>
      </c>
      <c r="D21" s="13" t="s">
        <v>25</v>
      </c>
      <c r="E21" s="11" t="s">
        <v>26</v>
      </c>
      <c r="F21" s="14" t="s">
        <v>38</v>
      </c>
      <c r="G21" s="11" t="s">
        <v>27</v>
      </c>
      <c r="H21" s="15" t="s">
        <v>39</v>
      </c>
      <c r="I21" s="13" t="s">
        <v>28</v>
      </c>
      <c r="J21" s="13" t="s">
        <v>45</v>
      </c>
      <c r="K21" s="13" t="s">
        <v>29</v>
      </c>
      <c r="L21" s="12" t="s">
        <v>40</v>
      </c>
      <c r="M21" s="15" t="s">
        <v>30</v>
      </c>
      <c r="N21" s="13" t="s">
        <v>31</v>
      </c>
      <c r="O21" s="25" t="s">
        <v>41</v>
      </c>
      <c r="P21" s="25" t="s">
        <v>89</v>
      </c>
      <c r="Q21" s="13" t="s">
        <v>32</v>
      </c>
      <c r="R21" s="17" t="s">
        <v>33</v>
      </c>
      <c r="S21" s="17" t="s">
        <v>34</v>
      </c>
      <c r="T21" s="11" t="s">
        <v>90</v>
      </c>
      <c r="U21" s="16" t="s">
        <v>23</v>
      </c>
    </row>
    <row r="22" spans="1:21" s="3" customFormat="1" ht="15.75" customHeight="1">
      <c r="A22" s="3" t="s">
        <v>5</v>
      </c>
      <c r="B22" s="3" t="s">
        <v>47</v>
      </c>
      <c r="C22" s="3" t="s">
        <v>48</v>
      </c>
      <c r="D22" s="3" t="s">
        <v>14</v>
      </c>
      <c r="E22" s="6">
        <v>35198</v>
      </c>
      <c r="F22" s="3">
        <f>IF('申込フォーム'!$E22="","",DATEDIF('申込フォーム'!$E22,"2019/3/31","Y"))</f>
        <v>22</v>
      </c>
      <c r="G22" s="3" t="s">
        <v>49</v>
      </c>
      <c r="H22" s="3" t="s">
        <v>56</v>
      </c>
      <c r="I22" s="3" t="s">
        <v>60</v>
      </c>
      <c r="J22" s="3" t="s">
        <v>51</v>
      </c>
      <c r="K22" s="3" t="s">
        <v>15</v>
      </c>
      <c r="L22" s="3">
        <v>12345</v>
      </c>
      <c r="M22" s="3" t="s">
        <v>7</v>
      </c>
      <c r="N22" s="3" t="s">
        <v>7</v>
      </c>
      <c r="Q22" s="3" t="s">
        <v>53</v>
      </c>
      <c r="R22" s="7" t="s">
        <v>52</v>
      </c>
      <c r="S22" s="7" t="s">
        <v>16</v>
      </c>
      <c r="T22" s="7"/>
      <c r="U22" s="8">
        <f aca="true" t="shared" si="0" ref="U22:U53">IF(AND(NOT(I22="G"),H22="学生新入生"),500,0)+IF(AND(NOT(I22="G"),H22="学生"),1700,0)+IF(AND(NOT(I22="G"),H22="高校生以下"),500,0)+IF(AND(NOT(I22="G"),H22="一般"),2000,0)+IF(I22="G",1000,0)+IF(AND(NOT(I22="G"),J22="希望する"),300,0)+IF(K22="レンタル",300,0)+IF(M22="希望する",300,0)+IF(N22="希望する",300,0)+IF(I22="G",O22*300,0)+IF(I22="G",P22*300,0)+IF(AND(H22="一般",Q22="登録済"),-300,0)</f>
        <v>2000</v>
      </c>
    </row>
    <row r="23" spans="1:21" s="3" customFormat="1" ht="15.75" customHeight="1">
      <c r="A23" s="3" t="s">
        <v>50</v>
      </c>
      <c r="B23" s="9" t="s">
        <v>58</v>
      </c>
      <c r="C23" s="9" t="s">
        <v>62</v>
      </c>
      <c r="D23" s="3" t="s">
        <v>14</v>
      </c>
      <c r="E23" s="6">
        <v>36324</v>
      </c>
      <c r="F23" s="3">
        <f>IF('申込フォーム'!$E23="","",DATEDIF('申込フォーム'!$E23,"2019/3/31","Y"))</f>
        <v>19</v>
      </c>
      <c r="G23" s="3" t="s">
        <v>49</v>
      </c>
      <c r="H23" s="3" t="s">
        <v>42</v>
      </c>
      <c r="I23" s="3" t="s">
        <v>61</v>
      </c>
      <c r="J23" s="3" t="s">
        <v>51</v>
      </c>
      <c r="K23" s="3" t="s">
        <v>57</v>
      </c>
      <c r="M23" s="3" t="s">
        <v>54</v>
      </c>
      <c r="N23" s="3" t="s">
        <v>54</v>
      </c>
      <c r="Q23" s="3" t="s">
        <v>53</v>
      </c>
      <c r="R23" s="7" t="s">
        <v>52</v>
      </c>
      <c r="S23" s="7" t="s">
        <v>16</v>
      </c>
      <c r="T23" s="7"/>
      <c r="U23" s="8">
        <f t="shared" si="0"/>
        <v>1100</v>
      </c>
    </row>
    <row r="24" spans="1:21" s="3" customFormat="1" ht="15.75" customHeight="1">
      <c r="A24" s="3" t="s">
        <v>50</v>
      </c>
      <c r="B24" s="9" t="s">
        <v>59</v>
      </c>
      <c r="C24" s="9" t="s">
        <v>63</v>
      </c>
      <c r="D24" s="3" t="s">
        <v>64</v>
      </c>
      <c r="E24" s="10">
        <v>34072</v>
      </c>
      <c r="F24" s="3">
        <f>IF('申込フォーム'!$E24="","",DATEDIF('申込フォーム'!$E24,"2019/3/31","Y"))</f>
        <v>25</v>
      </c>
      <c r="G24" s="9" t="s">
        <v>65</v>
      </c>
      <c r="H24" s="3" t="s">
        <v>43</v>
      </c>
      <c r="I24" s="3" t="s">
        <v>55</v>
      </c>
      <c r="J24" s="3" t="s">
        <v>51</v>
      </c>
      <c r="K24" s="3" t="s">
        <v>57</v>
      </c>
      <c r="M24" s="3" t="s">
        <v>54</v>
      </c>
      <c r="N24" s="3" t="s">
        <v>54</v>
      </c>
      <c r="O24" s="3">
        <v>2</v>
      </c>
      <c r="P24" s="3">
        <v>2</v>
      </c>
      <c r="Q24" s="3" t="s">
        <v>22</v>
      </c>
      <c r="R24" s="7" t="s">
        <v>52</v>
      </c>
      <c r="S24" s="7" t="s">
        <v>16</v>
      </c>
      <c r="T24" s="7" t="s">
        <v>91</v>
      </c>
      <c r="U24" s="8">
        <f t="shared" si="0"/>
        <v>2200</v>
      </c>
    </row>
    <row r="25" spans="1:21" s="3" customFormat="1" ht="15.75" customHeight="1">
      <c r="A25" s="3">
        <v>1</v>
      </c>
      <c r="B25" s="9"/>
      <c r="C25" s="9"/>
      <c r="E25" s="10"/>
      <c r="F25" s="3">
        <f>IF('申込フォーム'!$E25="","",DATEDIF('申込フォーム'!$E25,"2019/3/31","Y"))</f>
      </c>
      <c r="G25" s="9"/>
      <c r="L25" s="9"/>
      <c r="R25" s="7"/>
      <c r="S25" s="7"/>
      <c r="T25" s="7"/>
      <c r="U25" s="8">
        <f t="shared" si="0"/>
        <v>0</v>
      </c>
    </row>
    <row r="26" spans="1:21" s="3" customFormat="1" ht="15.75" customHeight="1">
      <c r="A26" s="3">
        <v>2</v>
      </c>
      <c r="B26" s="9"/>
      <c r="C26" s="9"/>
      <c r="E26" s="10"/>
      <c r="F26" s="3">
        <f>IF('申込フォーム'!$E26="","",DATEDIF('申込フォーム'!$E26,"2019/3/31","Y"))</f>
      </c>
      <c r="G26" s="9"/>
      <c r="L26" s="9"/>
      <c r="R26" s="7"/>
      <c r="S26" s="7"/>
      <c r="T26" s="7"/>
      <c r="U26" s="8">
        <f t="shared" si="0"/>
        <v>0</v>
      </c>
    </row>
    <row r="27" spans="1:21" s="3" customFormat="1" ht="15.75" customHeight="1">
      <c r="A27" s="3">
        <v>3</v>
      </c>
      <c r="B27" s="9"/>
      <c r="C27" s="9"/>
      <c r="E27" s="10"/>
      <c r="F27" s="3">
        <f>IF('申込フォーム'!$E27="","",DATEDIF('申込フォーム'!$E27,"2019/3/31","Y"))</f>
      </c>
      <c r="G27" s="9"/>
      <c r="L27" s="9"/>
      <c r="R27" s="7"/>
      <c r="S27" s="7"/>
      <c r="T27" s="7"/>
      <c r="U27" s="8">
        <f t="shared" si="0"/>
        <v>0</v>
      </c>
    </row>
    <row r="28" spans="1:21" s="3" customFormat="1" ht="15.75" customHeight="1">
      <c r="A28" s="3">
        <v>4</v>
      </c>
      <c r="B28" s="9"/>
      <c r="C28" s="9"/>
      <c r="E28" s="10"/>
      <c r="F28" s="3">
        <f>IF('申込フォーム'!$E28="","",DATEDIF('申込フォーム'!$E28,"2019/3/31","Y"))</f>
      </c>
      <c r="G28" s="9"/>
      <c r="L28" s="9"/>
      <c r="R28" s="7"/>
      <c r="S28" s="7"/>
      <c r="T28" s="7"/>
      <c r="U28" s="8">
        <f t="shared" si="0"/>
        <v>0</v>
      </c>
    </row>
    <row r="29" spans="1:21" s="3" customFormat="1" ht="15.75" customHeight="1">
      <c r="A29" s="3">
        <v>5</v>
      </c>
      <c r="B29" s="9"/>
      <c r="C29" s="9"/>
      <c r="E29" s="10"/>
      <c r="F29" s="3">
        <f>IF('申込フォーム'!$E29="","",DATEDIF('申込フォーム'!$E29,"2019/3/31","Y"))</f>
      </c>
      <c r="G29" s="9"/>
      <c r="L29" s="9"/>
      <c r="R29" s="7"/>
      <c r="S29" s="7"/>
      <c r="T29" s="7"/>
      <c r="U29" s="8">
        <f t="shared" si="0"/>
        <v>0</v>
      </c>
    </row>
    <row r="30" spans="1:21" s="3" customFormat="1" ht="15.75" customHeight="1">
      <c r="A30" s="3">
        <v>6</v>
      </c>
      <c r="B30" s="9"/>
      <c r="C30" s="9"/>
      <c r="E30" s="10"/>
      <c r="F30" s="3">
        <f>IF('申込フォーム'!$E30="","",DATEDIF('申込フォーム'!$E30,"2019/3/31","Y"))</f>
      </c>
      <c r="G30" s="9"/>
      <c r="L30" s="9"/>
      <c r="R30" s="7"/>
      <c r="S30" s="7"/>
      <c r="T30" s="7"/>
      <c r="U30" s="8">
        <f t="shared" si="0"/>
        <v>0</v>
      </c>
    </row>
    <row r="31" spans="1:21" s="3" customFormat="1" ht="15.75" customHeight="1">
      <c r="A31" s="3">
        <v>7</v>
      </c>
      <c r="B31" s="9"/>
      <c r="C31" s="9"/>
      <c r="E31" s="10"/>
      <c r="F31" s="3">
        <f>IF('申込フォーム'!$E31="","",DATEDIF('申込フォーム'!$E31,"2019/3/31","Y"))</f>
      </c>
      <c r="G31" s="9"/>
      <c r="L31" s="9"/>
      <c r="R31" s="7"/>
      <c r="S31" s="7"/>
      <c r="T31" s="7"/>
      <c r="U31" s="8">
        <f t="shared" si="0"/>
        <v>0</v>
      </c>
    </row>
    <row r="32" spans="1:21" s="3" customFormat="1" ht="15.75" customHeight="1">
      <c r="A32" s="3">
        <v>8</v>
      </c>
      <c r="B32" s="9"/>
      <c r="C32" s="9"/>
      <c r="E32" s="10"/>
      <c r="F32" s="3">
        <f>IF('申込フォーム'!$E32="","",DATEDIF('申込フォーム'!$E32,"2019/3/31","Y"))</f>
      </c>
      <c r="G32" s="9"/>
      <c r="L32" s="9"/>
      <c r="R32" s="7"/>
      <c r="S32" s="7"/>
      <c r="T32" s="7"/>
      <c r="U32" s="8">
        <f t="shared" si="0"/>
        <v>0</v>
      </c>
    </row>
    <row r="33" spans="1:21" s="3" customFormat="1" ht="15.75" customHeight="1">
      <c r="A33" s="3">
        <v>9</v>
      </c>
      <c r="B33" s="9"/>
      <c r="C33" s="9"/>
      <c r="E33" s="10"/>
      <c r="F33" s="3">
        <f>IF('申込フォーム'!$E33="","",DATEDIF('申込フォーム'!$E33,"2019/3/31","Y"))</f>
      </c>
      <c r="G33" s="9"/>
      <c r="L33" s="9"/>
      <c r="R33" s="7"/>
      <c r="S33" s="7"/>
      <c r="T33" s="7"/>
      <c r="U33" s="8">
        <f t="shared" si="0"/>
        <v>0</v>
      </c>
    </row>
    <row r="34" spans="1:21" s="3" customFormat="1" ht="15.75" customHeight="1">
      <c r="A34" s="3">
        <v>10</v>
      </c>
      <c r="B34" s="9"/>
      <c r="C34" s="9"/>
      <c r="E34" s="10"/>
      <c r="F34" s="3">
        <f>IF('申込フォーム'!$E34="","",DATEDIF('申込フォーム'!$E34,"2019/3/31","Y"))</f>
      </c>
      <c r="G34" s="9"/>
      <c r="L34" s="9"/>
      <c r="R34" s="7"/>
      <c r="S34" s="7"/>
      <c r="T34" s="7"/>
      <c r="U34" s="8">
        <f t="shared" si="0"/>
        <v>0</v>
      </c>
    </row>
    <row r="35" spans="1:21" s="3" customFormat="1" ht="15.75" customHeight="1">
      <c r="A35" s="3">
        <v>11</v>
      </c>
      <c r="B35" s="9"/>
      <c r="C35" s="9"/>
      <c r="E35" s="10"/>
      <c r="F35" s="3">
        <f>IF('申込フォーム'!$E35="","",DATEDIF('申込フォーム'!$E35,"2019/3/31","Y"))</f>
      </c>
      <c r="G35" s="9"/>
      <c r="L35" s="9"/>
      <c r="R35" s="7"/>
      <c r="S35" s="7"/>
      <c r="T35" s="7"/>
      <c r="U35" s="8">
        <f t="shared" si="0"/>
        <v>0</v>
      </c>
    </row>
    <row r="36" spans="1:21" s="3" customFormat="1" ht="15.75" customHeight="1">
      <c r="A36" s="3">
        <v>12</v>
      </c>
      <c r="B36" s="9"/>
      <c r="C36" s="9"/>
      <c r="E36" s="10"/>
      <c r="F36" s="3">
        <f>IF('申込フォーム'!$E36="","",DATEDIF('申込フォーム'!$E36,"2019/3/31","Y"))</f>
      </c>
      <c r="G36" s="9"/>
      <c r="L36" s="9"/>
      <c r="R36" s="7"/>
      <c r="S36" s="7"/>
      <c r="T36" s="7"/>
      <c r="U36" s="8">
        <f t="shared" si="0"/>
        <v>0</v>
      </c>
    </row>
    <row r="37" spans="1:21" s="3" customFormat="1" ht="15.75" customHeight="1">
      <c r="A37" s="3">
        <v>13</v>
      </c>
      <c r="B37" s="9"/>
      <c r="C37" s="9"/>
      <c r="E37" s="10"/>
      <c r="F37" s="3">
        <f>IF('申込フォーム'!$E37="","",DATEDIF('申込フォーム'!$E37,"2019/3/31","Y"))</f>
      </c>
      <c r="G37" s="9"/>
      <c r="L37" s="9"/>
      <c r="R37" s="7"/>
      <c r="S37" s="7"/>
      <c r="T37" s="7"/>
      <c r="U37" s="8">
        <f t="shared" si="0"/>
        <v>0</v>
      </c>
    </row>
    <row r="38" spans="1:21" s="3" customFormat="1" ht="15.75" customHeight="1">
      <c r="A38" s="3">
        <v>14</v>
      </c>
      <c r="B38" s="9"/>
      <c r="C38" s="9"/>
      <c r="E38" s="10"/>
      <c r="F38" s="3">
        <f>IF('申込フォーム'!$E38="","",DATEDIF('申込フォーム'!$E38,"2019/3/31","Y"))</f>
      </c>
      <c r="G38" s="9"/>
      <c r="L38" s="9"/>
      <c r="R38" s="7"/>
      <c r="S38" s="7"/>
      <c r="T38" s="7"/>
      <c r="U38" s="8">
        <f t="shared" si="0"/>
        <v>0</v>
      </c>
    </row>
    <row r="39" spans="1:21" s="3" customFormat="1" ht="15.75" customHeight="1">
      <c r="A39" s="3">
        <v>15</v>
      </c>
      <c r="B39" s="9"/>
      <c r="C39" s="9"/>
      <c r="E39" s="10"/>
      <c r="F39" s="3">
        <f>IF('申込フォーム'!$E39="","",DATEDIF('申込フォーム'!$E39,"2019/3/31","Y"))</f>
      </c>
      <c r="G39" s="9"/>
      <c r="L39" s="9"/>
      <c r="R39" s="7"/>
      <c r="S39" s="7"/>
      <c r="T39" s="7"/>
      <c r="U39" s="8">
        <f t="shared" si="0"/>
        <v>0</v>
      </c>
    </row>
    <row r="40" spans="1:21" s="3" customFormat="1" ht="15.75" customHeight="1">
      <c r="A40" s="3">
        <v>16</v>
      </c>
      <c r="B40" s="9"/>
      <c r="C40" s="9"/>
      <c r="E40" s="10"/>
      <c r="F40" s="3">
        <f>IF('申込フォーム'!$E40="","",DATEDIF('申込フォーム'!$E40,"2019/3/31","Y"))</f>
      </c>
      <c r="G40" s="9"/>
      <c r="L40" s="9"/>
      <c r="R40" s="7"/>
      <c r="S40" s="7"/>
      <c r="T40" s="7"/>
      <c r="U40" s="8">
        <f t="shared" si="0"/>
        <v>0</v>
      </c>
    </row>
    <row r="41" spans="1:21" s="3" customFormat="1" ht="15.75" customHeight="1">
      <c r="A41" s="3">
        <v>17</v>
      </c>
      <c r="B41" s="9"/>
      <c r="C41" s="9"/>
      <c r="E41" s="10"/>
      <c r="F41" s="3">
        <f>IF('申込フォーム'!$E41="","",DATEDIF('申込フォーム'!$E41,"2019/3/31","Y"))</f>
      </c>
      <c r="G41" s="9"/>
      <c r="L41" s="9"/>
      <c r="R41" s="7"/>
      <c r="S41" s="7"/>
      <c r="T41" s="7"/>
      <c r="U41" s="8">
        <f t="shared" si="0"/>
        <v>0</v>
      </c>
    </row>
    <row r="42" spans="1:21" s="3" customFormat="1" ht="15.75" customHeight="1">
      <c r="A42" s="3">
        <v>18</v>
      </c>
      <c r="B42" s="9"/>
      <c r="C42" s="9"/>
      <c r="E42" s="10"/>
      <c r="F42" s="3">
        <f>IF('申込フォーム'!$E42="","",DATEDIF('申込フォーム'!$E42,"2019/3/31","Y"))</f>
      </c>
      <c r="G42" s="9"/>
      <c r="L42" s="9"/>
      <c r="R42" s="7"/>
      <c r="S42" s="7"/>
      <c r="T42" s="7"/>
      <c r="U42" s="8">
        <f t="shared" si="0"/>
        <v>0</v>
      </c>
    </row>
    <row r="43" spans="1:21" s="3" customFormat="1" ht="15.75" customHeight="1">
      <c r="A43" s="3">
        <v>19</v>
      </c>
      <c r="B43" s="9"/>
      <c r="C43" s="9"/>
      <c r="E43" s="10"/>
      <c r="F43" s="3">
        <f>IF('申込フォーム'!$E43="","",DATEDIF('申込フォーム'!$E43,"2019/3/31","Y"))</f>
      </c>
      <c r="G43" s="9"/>
      <c r="L43" s="9"/>
      <c r="R43" s="7"/>
      <c r="S43" s="7"/>
      <c r="T43" s="7"/>
      <c r="U43" s="8">
        <f t="shared" si="0"/>
        <v>0</v>
      </c>
    </row>
    <row r="44" spans="1:21" s="3" customFormat="1" ht="15.75" customHeight="1">
      <c r="A44" s="3">
        <v>20</v>
      </c>
      <c r="B44" s="9"/>
      <c r="C44" s="9"/>
      <c r="E44" s="10"/>
      <c r="F44" s="3">
        <f>IF('申込フォーム'!$E44="","",DATEDIF('申込フォーム'!$E44,"2019/3/31","Y"))</f>
      </c>
      <c r="G44" s="9"/>
      <c r="L44" s="9"/>
      <c r="R44" s="7"/>
      <c r="S44" s="7"/>
      <c r="T44" s="7"/>
      <c r="U44" s="8">
        <f t="shared" si="0"/>
        <v>0</v>
      </c>
    </row>
    <row r="45" spans="1:21" s="3" customFormat="1" ht="15.75" customHeight="1">
      <c r="A45" s="3">
        <v>21</v>
      </c>
      <c r="B45" s="9"/>
      <c r="C45" s="9"/>
      <c r="E45" s="10"/>
      <c r="F45" s="3">
        <f>IF('申込フォーム'!$E45="","",DATEDIF('申込フォーム'!$E45,"2019/3/31","Y"))</f>
      </c>
      <c r="G45" s="9"/>
      <c r="L45" s="9"/>
      <c r="R45" s="7"/>
      <c r="S45" s="7"/>
      <c r="T45" s="7"/>
      <c r="U45" s="8">
        <f t="shared" si="0"/>
        <v>0</v>
      </c>
    </row>
    <row r="46" spans="1:21" s="3" customFormat="1" ht="15.75" customHeight="1">
      <c r="A46" s="3">
        <v>22</v>
      </c>
      <c r="B46" s="9"/>
      <c r="C46" s="9"/>
      <c r="E46" s="10"/>
      <c r="F46" s="3">
        <f>IF('申込フォーム'!$E46="","",DATEDIF('申込フォーム'!$E46,"2019/3/31","Y"))</f>
      </c>
      <c r="G46" s="9"/>
      <c r="L46" s="9"/>
      <c r="R46" s="7"/>
      <c r="S46" s="7"/>
      <c r="T46" s="7"/>
      <c r="U46" s="8">
        <f t="shared" si="0"/>
        <v>0</v>
      </c>
    </row>
    <row r="47" spans="1:21" s="3" customFormat="1" ht="15.75" customHeight="1">
      <c r="A47" s="3">
        <v>23</v>
      </c>
      <c r="B47" s="9"/>
      <c r="C47" s="9"/>
      <c r="E47" s="10"/>
      <c r="F47" s="3">
        <f>IF('申込フォーム'!$E47="","",DATEDIF('申込フォーム'!$E47,"2019/3/31","Y"))</f>
      </c>
      <c r="G47" s="9"/>
      <c r="L47" s="9"/>
      <c r="R47" s="7"/>
      <c r="S47" s="7"/>
      <c r="T47" s="7"/>
      <c r="U47" s="8">
        <f t="shared" si="0"/>
        <v>0</v>
      </c>
    </row>
    <row r="48" spans="1:21" s="3" customFormat="1" ht="15.75" customHeight="1">
      <c r="A48" s="3">
        <v>24</v>
      </c>
      <c r="B48" s="9"/>
      <c r="C48" s="9"/>
      <c r="E48" s="10"/>
      <c r="F48" s="3">
        <f>IF('申込フォーム'!$E48="","",DATEDIF('申込フォーム'!$E48,"2019/3/31","Y"))</f>
      </c>
      <c r="G48" s="9"/>
      <c r="L48" s="9"/>
      <c r="R48" s="7"/>
      <c r="S48" s="7"/>
      <c r="T48" s="7"/>
      <c r="U48" s="8">
        <f t="shared" si="0"/>
        <v>0</v>
      </c>
    </row>
    <row r="49" spans="1:21" s="3" customFormat="1" ht="15.75" customHeight="1">
      <c r="A49" s="3">
        <v>25</v>
      </c>
      <c r="B49" s="9"/>
      <c r="C49" s="9"/>
      <c r="E49" s="10"/>
      <c r="F49" s="3">
        <f>IF('申込フォーム'!$E49="","",DATEDIF('申込フォーム'!$E49,"2019/3/31","Y"))</f>
      </c>
      <c r="G49" s="9"/>
      <c r="L49" s="9"/>
      <c r="R49" s="7"/>
      <c r="S49" s="7"/>
      <c r="T49" s="7"/>
      <c r="U49" s="8">
        <f t="shared" si="0"/>
        <v>0</v>
      </c>
    </row>
    <row r="50" spans="1:21" s="3" customFormat="1" ht="15.75" customHeight="1">
      <c r="A50" s="3">
        <v>26</v>
      </c>
      <c r="B50" s="9"/>
      <c r="C50" s="9"/>
      <c r="E50" s="10"/>
      <c r="F50" s="3">
        <f>IF('申込フォーム'!$E50="","",DATEDIF('申込フォーム'!$E50,"2019/3/31","Y"))</f>
      </c>
      <c r="G50" s="9"/>
      <c r="L50" s="9"/>
      <c r="R50" s="7"/>
      <c r="S50" s="7"/>
      <c r="T50" s="7"/>
      <c r="U50" s="8">
        <f t="shared" si="0"/>
        <v>0</v>
      </c>
    </row>
    <row r="51" spans="1:21" s="3" customFormat="1" ht="15.75" customHeight="1">
      <c r="A51" s="3">
        <v>27</v>
      </c>
      <c r="B51" s="9"/>
      <c r="C51" s="9"/>
      <c r="E51" s="10"/>
      <c r="F51" s="3">
        <f>IF('申込フォーム'!$E51="","",DATEDIF('申込フォーム'!$E51,"2019/3/31","Y"))</f>
      </c>
      <c r="G51" s="9"/>
      <c r="L51" s="9"/>
      <c r="R51" s="7"/>
      <c r="S51" s="7"/>
      <c r="T51" s="7"/>
      <c r="U51" s="8">
        <f t="shared" si="0"/>
        <v>0</v>
      </c>
    </row>
    <row r="52" spans="1:21" s="3" customFormat="1" ht="15.75" customHeight="1">
      <c r="A52" s="3">
        <v>28</v>
      </c>
      <c r="B52" s="9"/>
      <c r="C52" s="9"/>
      <c r="E52" s="10"/>
      <c r="F52" s="3">
        <f>IF('申込フォーム'!$E52="","",DATEDIF('申込フォーム'!$E52,"2019/3/31","Y"))</f>
      </c>
      <c r="G52" s="9"/>
      <c r="L52" s="9"/>
      <c r="R52" s="7"/>
      <c r="S52" s="7"/>
      <c r="T52" s="7"/>
      <c r="U52" s="8">
        <f t="shared" si="0"/>
        <v>0</v>
      </c>
    </row>
    <row r="53" spans="1:21" s="3" customFormat="1" ht="15.75" customHeight="1">
      <c r="A53" s="3">
        <v>29</v>
      </c>
      <c r="B53" s="9"/>
      <c r="C53" s="9"/>
      <c r="E53" s="10"/>
      <c r="F53" s="3">
        <f>IF('申込フォーム'!$E53="","",DATEDIF('申込フォーム'!$E53,"2019/3/31","Y"))</f>
      </c>
      <c r="G53" s="9"/>
      <c r="L53" s="9"/>
      <c r="R53" s="7"/>
      <c r="S53" s="7"/>
      <c r="T53" s="7"/>
      <c r="U53" s="8">
        <f t="shared" si="0"/>
        <v>0</v>
      </c>
    </row>
    <row r="54" spans="1:21" s="3" customFormat="1" ht="15.75" customHeight="1">
      <c r="A54" s="3">
        <v>30</v>
      </c>
      <c r="B54" s="9"/>
      <c r="C54" s="9"/>
      <c r="E54" s="10"/>
      <c r="F54" s="3">
        <f>IF('申込フォーム'!$E54="","",DATEDIF('申込フォーム'!$E54,"2019/3/31","Y"))</f>
      </c>
      <c r="G54" s="9"/>
      <c r="L54" s="9"/>
      <c r="R54" s="7"/>
      <c r="S54" s="7"/>
      <c r="T54" s="7"/>
      <c r="U54" s="8">
        <f aca="true" t="shared" si="1" ref="U54:U85">IF(AND(NOT(I54="G"),H54="学生新入生"),500,0)+IF(AND(NOT(I54="G"),H54="学生"),1700,0)+IF(AND(NOT(I54="G"),H54="高校生以下"),500,0)+IF(AND(NOT(I54="G"),H54="一般"),2000,0)+IF(I54="G",1000,0)+IF(AND(NOT(I54="G"),J54="希望する"),300,0)+IF(K54="レンタル",300,0)+IF(M54="希望する",300,0)+IF(N54="希望する",300,0)+IF(I54="G",O54*300,0)+IF(I54="G",P54*300,0)+IF(AND(H54="一般",Q54="登録済"),-300,0)</f>
        <v>0</v>
      </c>
    </row>
    <row r="55" spans="1:21" s="3" customFormat="1" ht="15.75" customHeight="1">
      <c r="A55" s="3">
        <v>31</v>
      </c>
      <c r="B55" s="9"/>
      <c r="C55" s="9"/>
      <c r="E55" s="10"/>
      <c r="F55" s="3">
        <f>IF('申込フォーム'!$E55="","",DATEDIF('申込フォーム'!$E55,"2019/3/31","Y"))</f>
      </c>
      <c r="G55" s="9"/>
      <c r="L55" s="9"/>
      <c r="R55" s="7"/>
      <c r="S55" s="7"/>
      <c r="T55" s="7"/>
      <c r="U55" s="8">
        <f t="shared" si="1"/>
        <v>0</v>
      </c>
    </row>
    <row r="56" spans="1:21" s="3" customFormat="1" ht="15.75" customHeight="1">
      <c r="A56" s="3">
        <v>32</v>
      </c>
      <c r="B56" s="9"/>
      <c r="C56" s="9"/>
      <c r="E56" s="10"/>
      <c r="F56" s="3">
        <f>IF('申込フォーム'!$E56="","",DATEDIF('申込フォーム'!$E56,"2019/3/31","Y"))</f>
      </c>
      <c r="G56" s="9"/>
      <c r="L56" s="9"/>
      <c r="R56" s="7"/>
      <c r="S56" s="7"/>
      <c r="T56" s="7"/>
      <c r="U56" s="8">
        <f t="shared" si="1"/>
        <v>0</v>
      </c>
    </row>
    <row r="57" spans="1:21" s="3" customFormat="1" ht="15.75" customHeight="1">
      <c r="A57" s="3">
        <v>33</v>
      </c>
      <c r="B57" s="9"/>
      <c r="C57" s="9"/>
      <c r="E57" s="10"/>
      <c r="F57" s="3">
        <f>IF('申込フォーム'!$E57="","",DATEDIF('申込フォーム'!$E57,"2019/3/31","Y"))</f>
      </c>
      <c r="G57" s="9"/>
      <c r="L57" s="9"/>
      <c r="R57" s="7"/>
      <c r="S57" s="7"/>
      <c r="T57" s="7"/>
      <c r="U57" s="8">
        <f t="shared" si="1"/>
        <v>0</v>
      </c>
    </row>
    <row r="58" spans="1:21" s="3" customFormat="1" ht="15.75" customHeight="1">
      <c r="A58" s="3">
        <v>34</v>
      </c>
      <c r="B58" s="9"/>
      <c r="C58" s="9"/>
      <c r="E58" s="10"/>
      <c r="F58" s="3">
        <f>IF('申込フォーム'!$E58="","",DATEDIF('申込フォーム'!$E58,"2019/3/31","Y"))</f>
      </c>
      <c r="G58" s="9"/>
      <c r="L58" s="9"/>
      <c r="R58" s="7"/>
      <c r="S58" s="7"/>
      <c r="T58" s="7"/>
      <c r="U58" s="8">
        <f t="shared" si="1"/>
        <v>0</v>
      </c>
    </row>
    <row r="59" spans="1:21" s="3" customFormat="1" ht="15.75" customHeight="1">
      <c r="A59" s="3">
        <v>35</v>
      </c>
      <c r="B59" s="9"/>
      <c r="C59" s="9"/>
      <c r="E59" s="10"/>
      <c r="F59" s="3">
        <f>IF('申込フォーム'!$E59="","",DATEDIF('申込フォーム'!$E59,"2019/3/31","Y"))</f>
      </c>
      <c r="G59" s="9"/>
      <c r="L59" s="9"/>
      <c r="R59" s="7"/>
      <c r="S59" s="7"/>
      <c r="T59" s="7"/>
      <c r="U59" s="8">
        <f t="shared" si="1"/>
        <v>0</v>
      </c>
    </row>
    <row r="60" spans="1:21" s="3" customFormat="1" ht="15.75" customHeight="1">
      <c r="A60" s="3">
        <v>36</v>
      </c>
      <c r="B60" s="9"/>
      <c r="C60" s="9"/>
      <c r="E60" s="10"/>
      <c r="F60" s="3">
        <f>IF('申込フォーム'!$E60="","",DATEDIF('申込フォーム'!$E60,"2019/3/31","Y"))</f>
      </c>
      <c r="G60" s="9"/>
      <c r="L60" s="9"/>
      <c r="R60" s="7"/>
      <c r="S60" s="7"/>
      <c r="T60" s="7"/>
      <c r="U60" s="8">
        <f t="shared" si="1"/>
        <v>0</v>
      </c>
    </row>
    <row r="61" spans="1:21" s="3" customFormat="1" ht="15.75" customHeight="1">
      <c r="A61" s="3">
        <v>37</v>
      </c>
      <c r="B61" s="9"/>
      <c r="C61" s="9"/>
      <c r="E61" s="10"/>
      <c r="F61" s="3">
        <f>IF('申込フォーム'!$E61="","",DATEDIF('申込フォーム'!$E61,"2019/3/31","Y"))</f>
      </c>
      <c r="G61" s="9"/>
      <c r="L61" s="9"/>
      <c r="R61" s="7"/>
      <c r="S61" s="7"/>
      <c r="T61" s="7"/>
      <c r="U61" s="8">
        <f t="shared" si="1"/>
        <v>0</v>
      </c>
    </row>
    <row r="62" spans="1:21" s="3" customFormat="1" ht="15.75" customHeight="1">
      <c r="A62" s="3">
        <v>38</v>
      </c>
      <c r="B62" s="9"/>
      <c r="C62" s="9"/>
      <c r="E62" s="10"/>
      <c r="F62" s="3">
        <f>IF('申込フォーム'!$E62="","",DATEDIF('申込フォーム'!$E62,"2019/3/31","Y"))</f>
      </c>
      <c r="G62" s="9"/>
      <c r="L62" s="9"/>
      <c r="R62" s="7"/>
      <c r="S62" s="7"/>
      <c r="T62" s="7"/>
      <c r="U62" s="8">
        <f t="shared" si="1"/>
        <v>0</v>
      </c>
    </row>
    <row r="63" spans="1:21" s="3" customFormat="1" ht="15.75" customHeight="1">
      <c r="A63" s="3">
        <v>39</v>
      </c>
      <c r="B63" s="9"/>
      <c r="C63" s="9"/>
      <c r="E63" s="10"/>
      <c r="F63" s="3">
        <f>IF('申込フォーム'!$E63="","",DATEDIF('申込フォーム'!$E63,"2019/3/31","Y"))</f>
      </c>
      <c r="G63" s="9"/>
      <c r="L63" s="9"/>
      <c r="R63" s="7"/>
      <c r="S63" s="7"/>
      <c r="T63" s="7"/>
      <c r="U63" s="8">
        <f t="shared" si="1"/>
        <v>0</v>
      </c>
    </row>
    <row r="64" spans="1:21" s="3" customFormat="1" ht="15.75" customHeight="1">
      <c r="A64" s="3">
        <v>40</v>
      </c>
      <c r="B64" s="9"/>
      <c r="C64" s="9"/>
      <c r="E64" s="10"/>
      <c r="F64" s="3">
        <f>IF('申込フォーム'!$E64="","",DATEDIF('申込フォーム'!$E64,"2019/3/31","Y"))</f>
      </c>
      <c r="G64" s="9"/>
      <c r="L64" s="9"/>
      <c r="R64" s="7"/>
      <c r="S64" s="7"/>
      <c r="T64" s="7"/>
      <c r="U64" s="8">
        <f t="shared" si="1"/>
        <v>0</v>
      </c>
    </row>
    <row r="65" spans="1:21" s="3" customFormat="1" ht="15.75" customHeight="1">
      <c r="A65" s="3">
        <v>41</v>
      </c>
      <c r="B65" s="9"/>
      <c r="C65" s="9"/>
      <c r="E65" s="10"/>
      <c r="F65" s="3">
        <f>IF('申込フォーム'!$E65="","",DATEDIF('申込フォーム'!$E65,"2019/3/31","Y"))</f>
      </c>
      <c r="G65" s="9"/>
      <c r="L65" s="9"/>
      <c r="R65" s="7"/>
      <c r="S65" s="7"/>
      <c r="T65" s="7"/>
      <c r="U65" s="8">
        <f t="shared" si="1"/>
        <v>0</v>
      </c>
    </row>
    <row r="66" spans="1:21" s="3" customFormat="1" ht="15.75" customHeight="1">
      <c r="A66" s="3">
        <v>42</v>
      </c>
      <c r="B66" s="9"/>
      <c r="C66" s="9"/>
      <c r="E66" s="10"/>
      <c r="F66" s="3">
        <f>IF('申込フォーム'!$E66="","",DATEDIF('申込フォーム'!$E66,"2019/3/31","Y"))</f>
      </c>
      <c r="G66" s="9"/>
      <c r="L66" s="9"/>
      <c r="R66" s="7"/>
      <c r="S66" s="7"/>
      <c r="T66" s="7"/>
      <c r="U66" s="8">
        <f t="shared" si="1"/>
        <v>0</v>
      </c>
    </row>
    <row r="67" spans="1:21" s="3" customFormat="1" ht="15.75" customHeight="1">
      <c r="A67" s="3">
        <v>43</v>
      </c>
      <c r="B67" s="9"/>
      <c r="C67" s="9"/>
      <c r="E67" s="10"/>
      <c r="F67" s="3">
        <f>IF('申込フォーム'!$E67="","",DATEDIF('申込フォーム'!$E67,"2019/3/31","Y"))</f>
      </c>
      <c r="G67" s="9"/>
      <c r="L67" s="9"/>
      <c r="R67" s="7"/>
      <c r="S67" s="7"/>
      <c r="T67" s="7"/>
      <c r="U67" s="8">
        <f t="shared" si="1"/>
        <v>0</v>
      </c>
    </row>
    <row r="68" spans="1:21" s="3" customFormat="1" ht="15.75" customHeight="1">
      <c r="A68" s="3">
        <v>44</v>
      </c>
      <c r="B68" s="9"/>
      <c r="C68" s="9"/>
      <c r="E68" s="10"/>
      <c r="F68" s="3">
        <f>IF('申込フォーム'!$E68="","",DATEDIF('申込フォーム'!$E68,"2019/3/31","Y"))</f>
      </c>
      <c r="G68" s="9"/>
      <c r="L68" s="9"/>
      <c r="R68" s="7"/>
      <c r="S68" s="7"/>
      <c r="T68" s="7"/>
      <c r="U68" s="8">
        <f t="shared" si="1"/>
        <v>0</v>
      </c>
    </row>
    <row r="69" spans="1:21" s="3" customFormat="1" ht="15.75" customHeight="1">
      <c r="A69" s="3">
        <v>45</v>
      </c>
      <c r="B69" s="9"/>
      <c r="C69" s="9"/>
      <c r="E69" s="10"/>
      <c r="F69" s="3">
        <f>IF('申込フォーム'!$E69="","",DATEDIF('申込フォーム'!$E69,"2019/3/31","Y"))</f>
      </c>
      <c r="G69" s="9"/>
      <c r="L69" s="9"/>
      <c r="R69" s="7"/>
      <c r="S69" s="7"/>
      <c r="T69" s="7"/>
      <c r="U69" s="8">
        <f t="shared" si="1"/>
        <v>0</v>
      </c>
    </row>
    <row r="70" spans="1:21" s="3" customFormat="1" ht="15.75" customHeight="1">
      <c r="A70" s="3">
        <v>46</v>
      </c>
      <c r="B70" s="9"/>
      <c r="C70" s="9"/>
      <c r="E70" s="10"/>
      <c r="F70" s="3">
        <f>IF('申込フォーム'!$E70="","",DATEDIF('申込フォーム'!$E70,"2019/3/31","Y"))</f>
      </c>
      <c r="G70" s="9"/>
      <c r="L70" s="9"/>
      <c r="R70" s="7"/>
      <c r="S70" s="7"/>
      <c r="T70" s="7"/>
      <c r="U70" s="8">
        <f t="shared" si="1"/>
        <v>0</v>
      </c>
    </row>
    <row r="71" spans="1:21" s="3" customFormat="1" ht="15.75" customHeight="1">
      <c r="A71" s="3">
        <v>47</v>
      </c>
      <c r="B71" s="9"/>
      <c r="C71" s="9"/>
      <c r="E71" s="10"/>
      <c r="F71" s="3">
        <f>IF('申込フォーム'!$E71="","",DATEDIF('申込フォーム'!$E71,"2019/3/31","Y"))</f>
      </c>
      <c r="G71" s="9"/>
      <c r="L71" s="9"/>
      <c r="R71" s="7"/>
      <c r="S71" s="7"/>
      <c r="T71" s="7"/>
      <c r="U71" s="8">
        <f t="shared" si="1"/>
        <v>0</v>
      </c>
    </row>
    <row r="72" spans="1:21" s="3" customFormat="1" ht="15.75" customHeight="1">
      <c r="A72" s="3">
        <v>48</v>
      </c>
      <c r="B72" s="9"/>
      <c r="C72" s="9"/>
      <c r="E72" s="10"/>
      <c r="F72" s="3">
        <f>IF('申込フォーム'!$E72="","",DATEDIF('申込フォーム'!$E72,"2019/3/31","Y"))</f>
      </c>
      <c r="G72" s="9"/>
      <c r="L72" s="9"/>
      <c r="R72" s="7"/>
      <c r="S72" s="7"/>
      <c r="T72" s="7"/>
      <c r="U72" s="8">
        <f t="shared" si="1"/>
        <v>0</v>
      </c>
    </row>
    <row r="73" spans="1:21" s="3" customFormat="1" ht="15.75" customHeight="1">
      <c r="A73" s="3">
        <v>49</v>
      </c>
      <c r="B73" s="9"/>
      <c r="C73" s="9"/>
      <c r="E73" s="10"/>
      <c r="F73" s="3">
        <f>IF('申込フォーム'!$E73="","",DATEDIF('申込フォーム'!$E73,"2019/3/31","Y"))</f>
      </c>
      <c r="G73" s="9"/>
      <c r="L73" s="9"/>
      <c r="R73" s="7"/>
      <c r="S73" s="7"/>
      <c r="T73" s="7"/>
      <c r="U73" s="8">
        <f t="shared" si="1"/>
        <v>0</v>
      </c>
    </row>
    <row r="74" spans="1:21" s="3" customFormat="1" ht="15.75" customHeight="1">
      <c r="A74" s="3">
        <v>50</v>
      </c>
      <c r="B74" s="9"/>
      <c r="C74" s="9"/>
      <c r="E74" s="10"/>
      <c r="F74" s="3">
        <f>IF('申込フォーム'!$E74="","",DATEDIF('申込フォーム'!$E74,"2019/3/31","Y"))</f>
      </c>
      <c r="G74" s="9"/>
      <c r="L74" s="9"/>
      <c r="R74" s="7"/>
      <c r="S74" s="7"/>
      <c r="T74" s="7"/>
      <c r="U74" s="8">
        <f t="shared" si="1"/>
        <v>0</v>
      </c>
    </row>
    <row r="75" spans="1:21" s="3" customFormat="1" ht="15.75" customHeight="1">
      <c r="A75" s="3">
        <v>51</v>
      </c>
      <c r="B75" s="9"/>
      <c r="C75" s="9"/>
      <c r="E75" s="10"/>
      <c r="F75" s="3">
        <f>IF('申込フォーム'!$E75="","",DATEDIF('申込フォーム'!$E75,"2019/3/31","Y"))</f>
      </c>
      <c r="G75" s="9"/>
      <c r="L75" s="9"/>
      <c r="R75" s="7"/>
      <c r="S75" s="7"/>
      <c r="T75" s="7"/>
      <c r="U75" s="8">
        <f t="shared" si="1"/>
        <v>0</v>
      </c>
    </row>
    <row r="76" spans="1:21" s="3" customFormat="1" ht="15.75" customHeight="1">
      <c r="A76" s="3">
        <v>52</v>
      </c>
      <c r="B76" s="9"/>
      <c r="C76" s="9"/>
      <c r="E76" s="10"/>
      <c r="F76" s="3">
        <f>IF('申込フォーム'!$E76="","",DATEDIF('申込フォーム'!$E76,"2019/3/31","Y"))</f>
      </c>
      <c r="G76" s="9"/>
      <c r="L76" s="9"/>
      <c r="R76" s="7"/>
      <c r="S76" s="7"/>
      <c r="T76" s="7"/>
      <c r="U76" s="8">
        <f t="shared" si="1"/>
        <v>0</v>
      </c>
    </row>
    <row r="77" spans="1:21" s="3" customFormat="1" ht="15.75" customHeight="1">
      <c r="A77" s="3">
        <v>53</v>
      </c>
      <c r="B77" s="9"/>
      <c r="C77" s="9"/>
      <c r="E77" s="10"/>
      <c r="F77" s="3">
        <f>IF('申込フォーム'!$E77="","",DATEDIF('申込フォーム'!$E77,"2019/3/31","Y"))</f>
      </c>
      <c r="G77" s="9"/>
      <c r="L77" s="9"/>
      <c r="R77" s="7"/>
      <c r="S77" s="7"/>
      <c r="T77" s="7"/>
      <c r="U77" s="8">
        <f t="shared" si="1"/>
        <v>0</v>
      </c>
    </row>
    <row r="78" spans="1:21" s="3" customFormat="1" ht="15.75" customHeight="1">
      <c r="A78" s="3">
        <v>54</v>
      </c>
      <c r="B78" s="9"/>
      <c r="C78" s="9"/>
      <c r="E78" s="10"/>
      <c r="F78" s="3">
        <f>IF('申込フォーム'!$E78="","",DATEDIF('申込フォーム'!$E78,"2019/3/31","Y"))</f>
      </c>
      <c r="G78" s="9"/>
      <c r="L78" s="9"/>
      <c r="R78" s="7"/>
      <c r="S78" s="7"/>
      <c r="T78" s="7"/>
      <c r="U78" s="8">
        <f t="shared" si="1"/>
        <v>0</v>
      </c>
    </row>
    <row r="79" spans="1:21" s="3" customFormat="1" ht="15.75" customHeight="1">
      <c r="A79" s="3">
        <v>55</v>
      </c>
      <c r="B79" s="9"/>
      <c r="C79" s="9"/>
      <c r="E79" s="10"/>
      <c r="F79" s="3">
        <f>IF('申込フォーム'!$E79="","",DATEDIF('申込フォーム'!$E79,"2019/3/31","Y"))</f>
      </c>
      <c r="G79" s="9"/>
      <c r="L79" s="9"/>
      <c r="R79" s="7"/>
      <c r="S79" s="7"/>
      <c r="T79" s="7"/>
      <c r="U79" s="8">
        <f t="shared" si="1"/>
        <v>0</v>
      </c>
    </row>
    <row r="80" spans="1:21" s="3" customFormat="1" ht="15.75" customHeight="1">
      <c r="A80" s="3">
        <v>56</v>
      </c>
      <c r="B80" s="9"/>
      <c r="C80" s="9"/>
      <c r="E80" s="10"/>
      <c r="F80" s="3">
        <f>IF('申込フォーム'!$E80="","",DATEDIF('申込フォーム'!$E80,"2019/3/31","Y"))</f>
      </c>
      <c r="G80" s="9"/>
      <c r="L80" s="9"/>
      <c r="R80" s="7"/>
      <c r="S80" s="7"/>
      <c r="T80" s="7"/>
      <c r="U80" s="8">
        <f t="shared" si="1"/>
        <v>0</v>
      </c>
    </row>
    <row r="81" spans="1:21" s="3" customFormat="1" ht="15.75" customHeight="1">
      <c r="A81" s="3">
        <v>57</v>
      </c>
      <c r="B81" s="9"/>
      <c r="C81" s="9"/>
      <c r="E81" s="10"/>
      <c r="F81" s="3">
        <f>IF('申込フォーム'!$E81="","",DATEDIF('申込フォーム'!$E81,"2019/3/31","Y"))</f>
      </c>
      <c r="G81" s="9"/>
      <c r="L81" s="9"/>
      <c r="R81" s="7"/>
      <c r="S81" s="7"/>
      <c r="T81" s="7"/>
      <c r="U81" s="8">
        <f t="shared" si="1"/>
        <v>0</v>
      </c>
    </row>
    <row r="82" spans="1:21" s="3" customFormat="1" ht="15.75" customHeight="1">
      <c r="A82" s="3">
        <v>58</v>
      </c>
      <c r="B82" s="9"/>
      <c r="C82" s="9"/>
      <c r="E82" s="10"/>
      <c r="F82" s="3">
        <f>IF('申込フォーム'!$E82="","",DATEDIF('申込フォーム'!$E82,"2019/3/31","Y"))</f>
      </c>
      <c r="G82" s="9"/>
      <c r="L82" s="9"/>
      <c r="R82" s="7"/>
      <c r="S82" s="7"/>
      <c r="T82" s="7"/>
      <c r="U82" s="8">
        <f t="shared" si="1"/>
        <v>0</v>
      </c>
    </row>
    <row r="83" spans="1:21" s="3" customFormat="1" ht="15.75" customHeight="1">
      <c r="A83" s="3">
        <v>59</v>
      </c>
      <c r="B83" s="9"/>
      <c r="C83" s="9"/>
      <c r="E83" s="10"/>
      <c r="F83" s="3">
        <f>IF('申込フォーム'!$E83="","",DATEDIF('申込フォーム'!$E83,"2019/3/31","Y"))</f>
      </c>
      <c r="G83" s="9"/>
      <c r="L83" s="9"/>
      <c r="R83" s="7"/>
      <c r="S83" s="7"/>
      <c r="T83" s="7"/>
      <c r="U83" s="8">
        <f t="shared" si="1"/>
        <v>0</v>
      </c>
    </row>
    <row r="84" spans="1:21" s="3" customFormat="1" ht="15.75" customHeight="1">
      <c r="A84" s="3">
        <v>60</v>
      </c>
      <c r="B84" s="9"/>
      <c r="C84" s="9"/>
      <c r="E84" s="10"/>
      <c r="F84" s="3">
        <f>IF('申込フォーム'!$E84="","",DATEDIF('申込フォーム'!$E84,"2019/3/31","Y"))</f>
      </c>
      <c r="G84" s="9"/>
      <c r="L84" s="9"/>
      <c r="R84" s="7"/>
      <c r="S84" s="7"/>
      <c r="T84" s="7"/>
      <c r="U84" s="8">
        <f t="shared" si="1"/>
        <v>0</v>
      </c>
    </row>
    <row r="85" spans="1:21" s="3" customFormat="1" ht="15.75" customHeight="1">
      <c r="A85" s="3">
        <v>61</v>
      </c>
      <c r="B85" s="9"/>
      <c r="C85" s="9"/>
      <c r="E85" s="10"/>
      <c r="F85" s="3">
        <f>IF('申込フォーム'!$E85="","",DATEDIF('申込フォーム'!$E85,"2019/3/31","Y"))</f>
      </c>
      <c r="G85" s="9"/>
      <c r="L85" s="9"/>
      <c r="R85" s="7"/>
      <c r="S85" s="7"/>
      <c r="T85" s="7"/>
      <c r="U85" s="8">
        <f t="shared" si="1"/>
        <v>0</v>
      </c>
    </row>
    <row r="86" spans="1:21" s="3" customFormat="1" ht="15.75" customHeight="1">
      <c r="A86" s="3">
        <v>62</v>
      </c>
      <c r="B86" s="9"/>
      <c r="C86" s="9"/>
      <c r="E86" s="10"/>
      <c r="F86" s="3">
        <f>IF('申込フォーム'!$E86="","",DATEDIF('申込フォーム'!$E86,"2019/3/31","Y"))</f>
      </c>
      <c r="G86" s="9"/>
      <c r="L86" s="9"/>
      <c r="R86" s="7"/>
      <c r="S86" s="7"/>
      <c r="T86" s="7"/>
      <c r="U86" s="8">
        <f aca="true" t="shared" si="2" ref="U86:U117">IF(AND(NOT(I86="G"),H86="学生新入生"),500,0)+IF(AND(NOT(I86="G"),H86="学生"),1700,0)+IF(AND(NOT(I86="G"),H86="高校生以下"),500,0)+IF(AND(NOT(I86="G"),H86="一般"),2000,0)+IF(I86="G",1000,0)+IF(AND(NOT(I86="G"),J86="希望する"),300,0)+IF(K86="レンタル",300,0)+IF(M86="希望する",300,0)+IF(N86="希望する",300,0)+IF(I86="G",O86*300,0)+IF(I86="G",P86*300,0)+IF(AND(H86="一般",Q86="登録済"),-300,0)</f>
        <v>0</v>
      </c>
    </row>
    <row r="87" spans="1:21" s="3" customFormat="1" ht="15.75" customHeight="1">
      <c r="A87" s="3">
        <v>63</v>
      </c>
      <c r="B87" s="9"/>
      <c r="C87" s="9"/>
      <c r="E87" s="10"/>
      <c r="F87" s="3">
        <f>IF('申込フォーム'!$E87="","",DATEDIF('申込フォーム'!$E87,"2019/3/31","Y"))</f>
      </c>
      <c r="G87" s="9"/>
      <c r="L87" s="9"/>
      <c r="R87" s="7"/>
      <c r="S87" s="7"/>
      <c r="T87" s="7"/>
      <c r="U87" s="8">
        <f t="shared" si="2"/>
        <v>0</v>
      </c>
    </row>
    <row r="88" spans="1:21" s="3" customFormat="1" ht="15.75" customHeight="1">
      <c r="A88" s="3">
        <v>64</v>
      </c>
      <c r="B88" s="9"/>
      <c r="C88" s="9"/>
      <c r="E88" s="10"/>
      <c r="F88" s="3">
        <f>IF('申込フォーム'!$E88="","",DATEDIF('申込フォーム'!$E88,"2019/3/31","Y"))</f>
      </c>
      <c r="G88" s="9"/>
      <c r="L88" s="9"/>
      <c r="R88" s="7"/>
      <c r="S88" s="7"/>
      <c r="T88" s="7"/>
      <c r="U88" s="8">
        <f t="shared" si="2"/>
        <v>0</v>
      </c>
    </row>
    <row r="89" spans="1:21" s="3" customFormat="1" ht="15.75" customHeight="1">
      <c r="A89" s="3">
        <v>65</v>
      </c>
      <c r="B89" s="9"/>
      <c r="C89" s="9"/>
      <c r="E89" s="10"/>
      <c r="F89" s="3">
        <f>IF('申込フォーム'!$E89="","",DATEDIF('申込フォーム'!$E89,"2019/3/31","Y"))</f>
      </c>
      <c r="G89" s="9"/>
      <c r="L89" s="9"/>
      <c r="R89" s="7"/>
      <c r="S89" s="7"/>
      <c r="T89" s="7"/>
      <c r="U89" s="8">
        <f t="shared" si="2"/>
        <v>0</v>
      </c>
    </row>
    <row r="90" spans="1:21" s="3" customFormat="1" ht="15.75" customHeight="1">
      <c r="A90" s="3">
        <v>66</v>
      </c>
      <c r="B90" s="9"/>
      <c r="C90" s="9"/>
      <c r="E90" s="10"/>
      <c r="F90" s="3">
        <f>IF('申込フォーム'!$E90="","",DATEDIF('申込フォーム'!$E90,"2019/3/31","Y"))</f>
      </c>
      <c r="G90" s="9"/>
      <c r="L90" s="9"/>
      <c r="R90" s="7"/>
      <c r="S90" s="7"/>
      <c r="T90" s="7"/>
      <c r="U90" s="8">
        <f t="shared" si="2"/>
        <v>0</v>
      </c>
    </row>
    <row r="91" spans="1:21" s="3" customFormat="1" ht="15.75" customHeight="1">
      <c r="A91" s="3">
        <v>67</v>
      </c>
      <c r="B91" s="9"/>
      <c r="C91" s="9"/>
      <c r="E91" s="10"/>
      <c r="F91" s="3">
        <f>IF('申込フォーム'!$E91="","",DATEDIF('申込フォーム'!$E91,"2019/3/31","Y"))</f>
      </c>
      <c r="G91" s="9"/>
      <c r="L91" s="9"/>
      <c r="R91" s="7"/>
      <c r="S91" s="7"/>
      <c r="T91" s="7"/>
      <c r="U91" s="8">
        <f t="shared" si="2"/>
        <v>0</v>
      </c>
    </row>
    <row r="92" spans="1:21" s="3" customFormat="1" ht="15.75" customHeight="1">
      <c r="A92" s="3">
        <v>68</v>
      </c>
      <c r="B92" s="9"/>
      <c r="C92" s="9"/>
      <c r="E92" s="10"/>
      <c r="F92" s="3">
        <f>IF('申込フォーム'!$E92="","",DATEDIF('申込フォーム'!$E92,"2019/3/31","Y"))</f>
      </c>
      <c r="G92" s="9"/>
      <c r="L92" s="9"/>
      <c r="R92" s="7"/>
      <c r="S92" s="7"/>
      <c r="T92" s="7"/>
      <c r="U92" s="8">
        <f t="shared" si="2"/>
        <v>0</v>
      </c>
    </row>
    <row r="93" spans="1:21" s="3" customFormat="1" ht="15.75" customHeight="1">
      <c r="A93" s="3">
        <v>69</v>
      </c>
      <c r="B93" s="9"/>
      <c r="C93" s="9"/>
      <c r="E93" s="10"/>
      <c r="F93" s="3">
        <f>IF('申込フォーム'!$E93="","",DATEDIF('申込フォーム'!$E93,"2019/3/31","Y"))</f>
      </c>
      <c r="G93" s="9"/>
      <c r="L93" s="9"/>
      <c r="R93" s="7"/>
      <c r="S93" s="7"/>
      <c r="T93" s="7"/>
      <c r="U93" s="8">
        <f t="shared" si="2"/>
        <v>0</v>
      </c>
    </row>
    <row r="94" spans="1:21" s="3" customFormat="1" ht="15.75" customHeight="1">
      <c r="A94" s="3">
        <v>70</v>
      </c>
      <c r="B94" s="9"/>
      <c r="C94" s="9"/>
      <c r="E94" s="10"/>
      <c r="F94" s="3">
        <f>IF('申込フォーム'!$E94="","",DATEDIF('申込フォーム'!$E94,"2019/3/31","Y"))</f>
      </c>
      <c r="G94" s="9"/>
      <c r="L94" s="9"/>
      <c r="R94" s="7"/>
      <c r="S94" s="7"/>
      <c r="T94" s="7"/>
      <c r="U94" s="8">
        <f t="shared" si="2"/>
        <v>0</v>
      </c>
    </row>
    <row r="95" spans="1:21" s="3" customFormat="1" ht="15.75" customHeight="1">
      <c r="A95" s="3">
        <v>71</v>
      </c>
      <c r="B95" s="9"/>
      <c r="C95" s="9"/>
      <c r="E95" s="10"/>
      <c r="F95" s="3">
        <f>IF('申込フォーム'!$E95="","",DATEDIF('申込フォーム'!$E95,"2019/3/31","Y"))</f>
      </c>
      <c r="G95" s="9"/>
      <c r="L95" s="9"/>
      <c r="R95" s="7"/>
      <c r="S95" s="7"/>
      <c r="T95" s="7"/>
      <c r="U95" s="8">
        <f t="shared" si="2"/>
        <v>0</v>
      </c>
    </row>
    <row r="96" spans="1:21" s="3" customFormat="1" ht="15.75" customHeight="1">
      <c r="A96" s="3">
        <v>72</v>
      </c>
      <c r="B96" s="9"/>
      <c r="C96" s="9"/>
      <c r="E96" s="10"/>
      <c r="F96" s="3">
        <f>IF('申込フォーム'!$E96="","",DATEDIF('申込フォーム'!$E96,"2019/3/31","Y"))</f>
      </c>
      <c r="G96" s="9"/>
      <c r="L96" s="9"/>
      <c r="R96" s="7"/>
      <c r="S96" s="7"/>
      <c r="T96" s="7"/>
      <c r="U96" s="8">
        <f t="shared" si="2"/>
        <v>0</v>
      </c>
    </row>
    <row r="97" spans="1:21" s="3" customFormat="1" ht="15.75" customHeight="1">
      <c r="A97" s="3">
        <v>73</v>
      </c>
      <c r="B97" s="9"/>
      <c r="C97" s="9"/>
      <c r="E97" s="10"/>
      <c r="F97" s="3">
        <f>IF('申込フォーム'!$E97="","",DATEDIF('申込フォーム'!$E97,"2019/3/31","Y"))</f>
      </c>
      <c r="G97" s="9"/>
      <c r="L97" s="9"/>
      <c r="R97" s="7"/>
      <c r="S97" s="7"/>
      <c r="T97" s="7"/>
      <c r="U97" s="8">
        <f t="shared" si="2"/>
        <v>0</v>
      </c>
    </row>
    <row r="98" spans="1:21" s="3" customFormat="1" ht="15.75" customHeight="1">
      <c r="A98" s="3">
        <v>74</v>
      </c>
      <c r="B98" s="9"/>
      <c r="C98" s="9"/>
      <c r="E98" s="10"/>
      <c r="F98" s="3">
        <f>IF('申込フォーム'!$E98="","",DATEDIF('申込フォーム'!$E98,"2019/3/31","Y"))</f>
      </c>
      <c r="G98" s="9"/>
      <c r="L98" s="9"/>
      <c r="R98" s="7"/>
      <c r="S98" s="7"/>
      <c r="T98" s="7"/>
      <c r="U98" s="8">
        <f t="shared" si="2"/>
        <v>0</v>
      </c>
    </row>
    <row r="99" spans="1:21" s="3" customFormat="1" ht="15.75" customHeight="1">
      <c r="A99" s="3">
        <v>75</v>
      </c>
      <c r="B99" s="9"/>
      <c r="C99" s="9"/>
      <c r="E99" s="10"/>
      <c r="F99" s="3">
        <f>IF('申込フォーム'!$E99="","",DATEDIF('申込フォーム'!$E99,"2019/3/31","Y"))</f>
      </c>
      <c r="G99" s="9"/>
      <c r="L99" s="9"/>
      <c r="R99" s="7"/>
      <c r="S99" s="7"/>
      <c r="T99" s="7"/>
      <c r="U99" s="8">
        <f t="shared" si="2"/>
        <v>0</v>
      </c>
    </row>
    <row r="100" spans="1:21" s="3" customFormat="1" ht="15.75" customHeight="1">
      <c r="A100" s="3">
        <v>76</v>
      </c>
      <c r="B100" s="9"/>
      <c r="C100" s="9"/>
      <c r="E100" s="10"/>
      <c r="F100" s="3">
        <f>IF('申込フォーム'!$E100="","",DATEDIF('申込フォーム'!$E100,"2019/3/31","Y"))</f>
      </c>
      <c r="G100" s="9"/>
      <c r="L100" s="9"/>
      <c r="R100" s="7"/>
      <c r="S100" s="7"/>
      <c r="T100" s="7"/>
      <c r="U100" s="8">
        <f t="shared" si="2"/>
        <v>0</v>
      </c>
    </row>
    <row r="101" spans="1:21" s="3" customFormat="1" ht="15.75" customHeight="1">
      <c r="A101" s="3">
        <v>77</v>
      </c>
      <c r="B101" s="9"/>
      <c r="C101" s="9"/>
      <c r="E101" s="10"/>
      <c r="F101" s="3">
        <f>IF('申込フォーム'!$E101="","",DATEDIF('申込フォーム'!$E101,"2019/3/31","Y"))</f>
      </c>
      <c r="G101" s="9"/>
      <c r="L101" s="9"/>
      <c r="R101" s="7"/>
      <c r="S101" s="7"/>
      <c r="T101" s="7"/>
      <c r="U101" s="8">
        <f t="shared" si="2"/>
        <v>0</v>
      </c>
    </row>
    <row r="102" spans="1:21" s="3" customFormat="1" ht="15.75" customHeight="1">
      <c r="A102" s="3">
        <v>78</v>
      </c>
      <c r="B102" s="9"/>
      <c r="C102" s="9"/>
      <c r="E102" s="10"/>
      <c r="F102" s="3">
        <f>IF('申込フォーム'!$E102="","",DATEDIF('申込フォーム'!$E102,"2019/3/31","Y"))</f>
      </c>
      <c r="G102" s="9"/>
      <c r="L102" s="9"/>
      <c r="R102" s="7"/>
      <c r="S102" s="7"/>
      <c r="T102" s="7"/>
      <c r="U102" s="8">
        <f t="shared" si="2"/>
        <v>0</v>
      </c>
    </row>
    <row r="103" spans="1:21" s="3" customFormat="1" ht="15.75" customHeight="1">
      <c r="A103" s="3">
        <v>79</v>
      </c>
      <c r="B103" s="9"/>
      <c r="C103" s="9"/>
      <c r="E103" s="10"/>
      <c r="F103" s="3">
        <f>IF('申込フォーム'!$E103="","",DATEDIF('申込フォーム'!$E103,"2019/3/31","Y"))</f>
      </c>
      <c r="G103" s="9"/>
      <c r="L103" s="9"/>
      <c r="R103" s="7"/>
      <c r="S103" s="7"/>
      <c r="T103" s="7"/>
      <c r="U103" s="8">
        <f t="shared" si="2"/>
        <v>0</v>
      </c>
    </row>
    <row r="104" spans="1:21" s="3" customFormat="1" ht="15.75" customHeight="1">
      <c r="A104" s="3">
        <v>80</v>
      </c>
      <c r="B104" s="9"/>
      <c r="C104" s="9"/>
      <c r="E104" s="10"/>
      <c r="F104" s="3">
        <f>IF('申込フォーム'!$E104="","",DATEDIF('申込フォーム'!$E104,"2019/3/31","Y"))</f>
      </c>
      <c r="G104" s="9"/>
      <c r="L104" s="9"/>
      <c r="R104" s="7"/>
      <c r="S104" s="7"/>
      <c r="T104" s="7"/>
      <c r="U104" s="8">
        <f t="shared" si="2"/>
        <v>0</v>
      </c>
    </row>
    <row r="105" spans="1:21" s="3" customFormat="1" ht="15.75" customHeight="1">
      <c r="A105" s="3">
        <v>81</v>
      </c>
      <c r="B105" s="9"/>
      <c r="C105" s="9"/>
      <c r="E105" s="10"/>
      <c r="F105" s="3">
        <f>IF('申込フォーム'!$E105="","",DATEDIF('申込フォーム'!$E105,"2019/3/31","Y"))</f>
      </c>
      <c r="G105" s="9"/>
      <c r="L105" s="9"/>
      <c r="R105" s="7"/>
      <c r="S105" s="7"/>
      <c r="T105" s="7"/>
      <c r="U105" s="8">
        <f t="shared" si="2"/>
        <v>0</v>
      </c>
    </row>
    <row r="106" spans="1:21" s="3" customFormat="1" ht="15.75" customHeight="1">
      <c r="A106" s="3">
        <v>82</v>
      </c>
      <c r="B106" s="9"/>
      <c r="C106" s="9"/>
      <c r="E106" s="10"/>
      <c r="F106" s="3">
        <f>IF('申込フォーム'!$E106="","",DATEDIF('申込フォーム'!$E106,"2019/3/31","Y"))</f>
      </c>
      <c r="G106" s="9"/>
      <c r="L106" s="9"/>
      <c r="R106" s="7"/>
      <c r="S106" s="7"/>
      <c r="T106" s="7"/>
      <c r="U106" s="8">
        <f t="shared" si="2"/>
        <v>0</v>
      </c>
    </row>
    <row r="107" spans="1:21" s="3" customFormat="1" ht="15.75" customHeight="1">
      <c r="A107" s="3">
        <v>83</v>
      </c>
      <c r="B107" s="9"/>
      <c r="C107" s="9"/>
      <c r="E107" s="10"/>
      <c r="F107" s="3">
        <f>IF('申込フォーム'!$E107="","",DATEDIF('申込フォーム'!$E107,"2019/3/31","Y"))</f>
      </c>
      <c r="G107" s="9"/>
      <c r="L107" s="9"/>
      <c r="R107" s="7"/>
      <c r="S107" s="7"/>
      <c r="T107" s="7"/>
      <c r="U107" s="8">
        <f t="shared" si="2"/>
        <v>0</v>
      </c>
    </row>
    <row r="108" spans="1:21" s="3" customFormat="1" ht="15.75" customHeight="1">
      <c r="A108" s="3">
        <v>84</v>
      </c>
      <c r="B108" s="9"/>
      <c r="C108" s="9"/>
      <c r="E108" s="10"/>
      <c r="F108" s="3">
        <f>IF('申込フォーム'!$E108="","",DATEDIF('申込フォーム'!$E108,"2019/3/31","Y"))</f>
      </c>
      <c r="G108" s="9"/>
      <c r="L108" s="9"/>
      <c r="R108" s="7"/>
      <c r="S108" s="7"/>
      <c r="T108" s="7"/>
      <c r="U108" s="8">
        <f t="shared" si="2"/>
        <v>0</v>
      </c>
    </row>
    <row r="109" spans="1:21" s="3" customFormat="1" ht="15.75" customHeight="1">
      <c r="A109" s="3">
        <v>85</v>
      </c>
      <c r="B109" s="9"/>
      <c r="C109" s="9"/>
      <c r="E109" s="10"/>
      <c r="F109" s="3">
        <f>IF('申込フォーム'!$E109="","",DATEDIF('申込フォーム'!$E109,"2019/3/31","Y"))</f>
      </c>
      <c r="G109" s="9"/>
      <c r="L109" s="9"/>
      <c r="R109" s="7"/>
      <c r="S109" s="7"/>
      <c r="T109" s="7"/>
      <c r="U109" s="8">
        <f t="shared" si="2"/>
        <v>0</v>
      </c>
    </row>
    <row r="110" spans="1:21" s="3" customFormat="1" ht="15.75" customHeight="1">
      <c r="A110" s="3">
        <v>86</v>
      </c>
      <c r="B110" s="9"/>
      <c r="C110" s="9"/>
      <c r="E110" s="10"/>
      <c r="F110" s="3">
        <f>IF('申込フォーム'!$E110="","",DATEDIF('申込フォーム'!$E110,"2019/3/31","Y"))</f>
      </c>
      <c r="G110" s="9"/>
      <c r="L110" s="9"/>
      <c r="R110" s="7"/>
      <c r="S110" s="7"/>
      <c r="T110" s="7"/>
      <c r="U110" s="8">
        <f t="shared" si="2"/>
        <v>0</v>
      </c>
    </row>
    <row r="111" spans="1:21" s="3" customFormat="1" ht="15.75" customHeight="1">
      <c r="A111" s="3">
        <v>87</v>
      </c>
      <c r="B111" s="9"/>
      <c r="C111" s="9"/>
      <c r="E111" s="10"/>
      <c r="F111" s="3">
        <f>IF('申込フォーム'!$E111="","",DATEDIF('申込フォーム'!$E111,"2019/3/31","Y"))</f>
      </c>
      <c r="G111" s="9"/>
      <c r="L111" s="9"/>
      <c r="R111" s="7"/>
      <c r="S111" s="7"/>
      <c r="T111" s="7"/>
      <c r="U111" s="8">
        <f t="shared" si="2"/>
        <v>0</v>
      </c>
    </row>
    <row r="112" spans="1:21" s="3" customFormat="1" ht="15.75" customHeight="1">
      <c r="A112" s="3">
        <v>88</v>
      </c>
      <c r="B112" s="9"/>
      <c r="C112" s="9"/>
      <c r="E112" s="10"/>
      <c r="F112" s="3">
        <f>IF('申込フォーム'!$E112="","",DATEDIF('申込フォーム'!$E112,"2019/3/31","Y"))</f>
      </c>
      <c r="G112" s="9"/>
      <c r="L112" s="9"/>
      <c r="R112" s="7"/>
      <c r="S112" s="7"/>
      <c r="T112" s="7"/>
      <c r="U112" s="8">
        <f t="shared" si="2"/>
        <v>0</v>
      </c>
    </row>
    <row r="113" spans="1:21" s="3" customFormat="1" ht="15.75" customHeight="1">
      <c r="A113" s="3">
        <v>89</v>
      </c>
      <c r="B113" s="9"/>
      <c r="C113" s="9"/>
      <c r="E113" s="10"/>
      <c r="F113" s="3">
        <f>IF('申込フォーム'!$E113="","",DATEDIF('申込フォーム'!$E113,"2019/3/31","Y"))</f>
      </c>
      <c r="G113" s="9"/>
      <c r="L113" s="9"/>
      <c r="R113" s="7"/>
      <c r="S113" s="7"/>
      <c r="T113" s="7"/>
      <c r="U113" s="8">
        <f t="shared" si="2"/>
        <v>0</v>
      </c>
    </row>
    <row r="114" spans="1:21" s="3" customFormat="1" ht="15.75" customHeight="1">
      <c r="A114" s="3">
        <v>90</v>
      </c>
      <c r="B114" s="9"/>
      <c r="C114" s="9"/>
      <c r="E114" s="10"/>
      <c r="F114" s="3">
        <f>IF('申込フォーム'!$E114="","",DATEDIF('申込フォーム'!$E114,"2019/3/31","Y"))</f>
      </c>
      <c r="G114" s="9"/>
      <c r="L114" s="9"/>
      <c r="R114" s="7"/>
      <c r="S114" s="7"/>
      <c r="T114" s="7"/>
      <c r="U114" s="8">
        <f t="shared" si="2"/>
        <v>0</v>
      </c>
    </row>
    <row r="115" spans="1:21" s="3" customFormat="1" ht="15.75" customHeight="1">
      <c r="A115" s="3">
        <v>91</v>
      </c>
      <c r="B115" s="9"/>
      <c r="C115" s="9"/>
      <c r="E115" s="10"/>
      <c r="F115" s="3">
        <f>IF('申込フォーム'!$E115="","",DATEDIF('申込フォーム'!$E115,"2019/3/31","Y"))</f>
      </c>
      <c r="G115" s="9"/>
      <c r="L115" s="9"/>
      <c r="R115" s="7"/>
      <c r="S115" s="7"/>
      <c r="T115" s="7"/>
      <c r="U115" s="8">
        <f t="shared" si="2"/>
        <v>0</v>
      </c>
    </row>
    <row r="116" spans="1:21" s="3" customFormat="1" ht="15.75" customHeight="1">
      <c r="A116" s="3">
        <v>92</v>
      </c>
      <c r="B116" s="9"/>
      <c r="C116" s="9"/>
      <c r="E116" s="10"/>
      <c r="F116" s="3">
        <f>IF('申込フォーム'!$E116="","",DATEDIF('申込フォーム'!$E116,"2019/3/31","Y"))</f>
      </c>
      <c r="G116" s="9"/>
      <c r="L116" s="9"/>
      <c r="R116" s="7"/>
      <c r="S116" s="7"/>
      <c r="T116" s="7"/>
      <c r="U116" s="8">
        <f t="shared" si="2"/>
        <v>0</v>
      </c>
    </row>
    <row r="117" spans="1:21" s="3" customFormat="1" ht="15.75" customHeight="1">
      <c r="A117" s="3">
        <v>93</v>
      </c>
      <c r="B117" s="9"/>
      <c r="C117" s="9"/>
      <c r="E117" s="10"/>
      <c r="F117" s="3">
        <f>IF('申込フォーム'!$E117="","",DATEDIF('申込フォーム'!$E117,"2019/3/31","Y"))</f>
      </c>
      <c r="G117" s="9"/>
      <c r="L117" s="9"/>
      <c r="R117" s="7"/>
      <c r="S117" s="7"/>
      <c r="T117" s="7"/>
      <c r="U117" s="8">
        <f t="shared" si="2"/>
        <v>0</v>
      </c>
    </row>
    <row r="118" spans="1:21" s="3" customFormat="1" ht="15.75" customHeight="1">
      <c r="A118" s="3">
        <v>94</v>
      </c>
      <c r="B118" s="9"/>
      <c r="C118" s="9"/>
      <c r="E118" s="10"/>
      <c r="F118" s="3">
        <f>IF('申込フォーム'!$E118="","",DATEDIF('申込フォーム'!$E118,"2019/3/31","Y"))</f>
      </c>
      <c r="G118" s="9"/>
      <c r="L118" s="9"/>
      <c r="R118" s="7"/>
      <c r="S118" s="7"/>
      <c r="T118" s="7"/>
      <c r="U118" s="8">
        <f aca="true" t="shared" si="3" ref="U118:U124">IF(AND(NOT(I118="G"),H118="学生新入生"),500,0)+IF(AND(NOT(I118="G"),H118="学生"),1700,0)+IF(AND(NOT(I118="G"),H118="高校生以下"),500,0)+IF(AND(NOT(I118="G"),H118="一般"),2000,0)+IF(I118="G",1000,0)+IF(AND(NOT(I118="G"),J118="希望する"),300,0)+IF(K118="レンタル",300,0)+IF(M118="希望する",300,0)+IF(N118="希望する",300,0)+IF(I118="G",O118*300,0)+IF(I118="G",P118*300,0)+IF(AND(H118="一般",Q118="登録済"),-300,0)</f>
        <v>0</v>
      </c>
    </row>
    <row r="119" spans="1:21" s="3" customFormat="1" ht="15.75" customHeight="1">
      <c r="A119" s="3">
        <v>95</v>
      </c>
      <c r="B119" s="9"/>
      <c r="C119" s="9"/>
      <c r="E119" s="10"/>
      <c r="F119" s="3">
        <f>IF('申込フォーム'!$E119="","",DATEDIF('申込フォーム'!$E119,"2019/3/31","Y"))</f>
      </c>
      <c r="G119" s="9"/>
      <c r="L119" s="9"/>
      <c r="R119" s="7"/>
      <c r="S119" s="7"/>
      <c r="T119" s="7"/>
      <c r="U119" s="8">
        <f t="shared" si="3"/>
        <v>0</v>
      </c>
    </row>
    <row r="120" spans="1:21" s="3" customFormat="1" ht="15.75" customHeight="1">
      <c r="A120" s="3">
        <v>96</v>
      </c>
      <c r="B120" s="9"/>
      <c r="C120" s="9"/>
      <c r="E120" s="10"/>
      <c r="F120" s="3">
        <f>IF('申込フォーム'!$E120="","",DATEDIF('申込フォーム'!$E120,"2019/3/31","Y"))</f>
      </c>
      <c r="G120" s="9"/>
      <c r="L120" s="9"/>
      <c r="R120" s="7"/>
      <c r="S120" s="7"/>
      <c r="T120" s="7"/>
      <c r="U120" s="8">
        <f t="shared" si="3"/>
        <v>0</v>
      </c>
    </row>
    <row r="121" spans="1:21" s="3" customFormat="1" ht="15.75" customHeight="1">
      <c r="A121" s="3">
        <v>97</v>
      </c>
      <c r="B121" s="9"/>
      <c r="C121" s="9"/>
      <c r="E121" s="10"/>
      <c r="F121" s="3">
        <f>IF('申込フォーム'!$E121="","",DATEDIF('申込フォーム'!$E121,"2019/3/31","Y"))</f>
      </c>
      <c r="G121" s="9"/>
      <c r="L121" s="9"/>
      <c r="R121" s="7"/>
      <c r="S121" s="7"/>
      <c r="T121" s="7"/>
      <c r="U121" s="8">
        <f t="shared" si="3"/>
        <v>0</v>
      </c>
    </row>
    <row r="122" spans="1:21" s="3" customFormat="1" ht="15.75" customHeight="1">
      <c r="A122" s="3">
        <v>98</v>
      </c>
      <c r="B122" s="9"/>
      <c r="C122" s="9"/>
      <c r="E122" s="10"/>
      <c r="F122" s="3">
        <f>IF('申込フォーム'!$E122="","",DATEDIF('申込フォーム'!$E122,"2019/3/31","Y"))</f>
      </c>
      <c r="G122" s="9"/>
      <c r="L122" s="9"/>
      <c r="R122" s="7"/>
      <c r="S122" s="7"/>
      <c r="T122" s="7"/>
      <c r="U122" s="8">
        <f t="shared" si="3"/>
        <v>0</v>
      </c>
    </row>
    <row r="123" spans="1:21" ht="15.75">
      <c r="A123" s="3">
        <v>99</v>
      </c>
      <c r="B123" s="3"/>
      <c r="C123" s="9"/>
      <c r="D123" s="3"/>
      <c r="E123" s="6"/>
      <c r="F123" s="27">
        <f>IF('申込フォーム'!$E123="","",DATEDIF('申込フォーム'!$E123,"2019/3/31","Y"))</f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/>
      <c r="S123" s="7"/>
      <c r="T123" s="28"/>
      <c r="U123" s="21">
        <f t="shared" si="3"/>
        <v>0</v>
      </c>
    </row>
    <row r="124" spans="1:21" ht="15.75">
      <c r="A124" s="3">
        <v>100</v>
      </c>
      <c r="B124" s="3"/>
      <c r="C124" s="9"/>
      <c r="D124" s="3"/>
      <c r="E124" s="6"/>
      <c r="F124" s="27">
        <f>IF('申込フォーム'!$E124="","",DATEDIF('申込フォーム'!$E124,"2019/3/31","Y"))</f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/>
      <c r="S124" s="7"/>
      <c r="T124" s="28"/>
      <c r="U124" s="21">
        <f t="shared" si="3"/>
        <v>0</v>
      </c>
    </row>
    <row r="125" ht="15.75">
      <c r="K125" s="1"/>
    </row>
    <row r="126" ht="15.75">
      <c r="K126" s="1"/>
    </row>
    <row r="127" ht="15.75">
      <c r="K127" s="1"/>
    </row>
    <row r="128" ht="15.75">
      <c r="K128" s="1"/>
    </row>
    <row r="129" ht="15.75">
      <c r="K129" s="1"/>
    </row>
    <row r="130" ht="15.75">
      <c r="K130" s="1"/>
    </row>
    <row r="131" ht="15.75">
      <c r="K131" s="1"/>
    </row>
    <row r="132" ht="15.75">
      <c r="K132" s="1"/>
    </row>
    <row r="133" ht="15.75">
      <c r="K133" s="1"/>
    </row>
    <row r="134" ht="15.75">
      <c r="K134" s="1"/>
    </row>
    <row r="135" ht="15.75">
      <c r="K135" s="1"/>
    </row>
    <row r="136" ht="15.75">
      <c r="K136" s="1"/>
    </row>
    <row r="137" ht="15.75">
      <c r="K137" s="1"/>
    </row>
    <row r="138" ht="15.75">
      <c r="K138" s="1"/>
    </row>
    <row r="139" ht="15.75">
      <c r="K139" s="1"/>
    </row>
    <row r="140" ht="15.75">
      <c r="K140" s="1"/>
    </row>
    <row r="141" ht="15.75">
      <c r="K141" s="1"/>
    </row>
    <row r="142" ht="15.75">
      <c r="K142" s="1"/>
    </row>
    <row r="143" ht="15.75">
      <c r="K143" s="1"/>
    </row>
    <row r="144" ht="15.75">
      <c r="K144" s="1"/>
    </row>
    <row r="145" ht="15.75">
      <c r="K145" s="1"/>
    </row>
    <row r="146" ht="15.75">
      <c r="K146" s="1"/>
    </row>
    <row r="147" ht="15.75">
      <c r="K147" s="1"/>
    </row>
    <row r="148" ht="15.75">
      <c r="K148" s="1"/>
    </row>
    <row r="149" ht="15.75">
      <c r="K149" s="1"/>
    </row>
  </sheetData>
  <sheetProtection selectLockedCells="1"/>
  <mergeCells count="40">
    <mergeCell ref="F18:G19"/>
    <mergeCell ref="C4:D4"/>
    <mergeCell ref="C7:D7"/>
    <mergeCell ref="H3:I4"/>
    <mergeCell ref="N5:N10"/>
    <mergeCell ref="J3:M3"/>
    <mergeCell ref="N3:N4"/>
    <mergeCell ref="K5:K6"/>
    <mergeCell ref="K7:M8"/>
    <mergeCell ref="L5:L6"/>
    <mergeCell ref="C8:D8"/>
    <mergeCell ref="C9:D9"/>
    <mergeCell ref="C10:D10"/>
    <mergeCell ref="B3:D3"/>
    <mergeCell ref="H18:I19"/>
    <mergeCell ref="M5:M6"/>
    <mergeCell ref="C5:D5"/>
    <mergeCell ref="C6:D6"/>
    <mergeCell ref="F5:F10"/>
    <mergeCell ref="F11:I11"/>
    <mergeCell ref="N11:N14"/>
    <mergeCell ref="J12:M12"/>
    <mergeCell ref="J13:M13"/>
    <mergeCell ref="J14:M14"/>
    <mergeCell ref="J11:M11"/>
    <mergeCell ref="F3:F4"/>
    <mergeCell ref="G3:G4"/>
    <mergeCell ref="H5:I5"/>
    <mergeCell ref="H6:I6"/>
    <mergeCell ref="H9:I9"/>
    <mergeCell ref="J5:J9"/>
    <mergeCell ref="J10:M10"/>
    <mergeCell ref="F16:G17"/>
    <mergeCell ref="H16:I17"/>
    <mergeCell ref="F12:I12"/>
    <mergeCell ref="F13:I13"/>
    <mergeCell ref="F14:I14"/>
    <mergeCell ref="H7:I7"/>
    <mergeCell ref="H8:I8"/>
    <mergeCell ref="H10:I10"/>
  </mergeCells>
  <dataValidations count="7">
    <dataValidation type="list" allowBlank="1" showInputMessage="1" showErrorMessage="1" sqref="M22:N124 J22:J124">
      <formula1>"希望する,希望しない"</formula1>
    </dataValidation>
    <dataValidation type="list" allowBlank="1" showInputMessage="1" showErrorMessage="1" sqref="D22:D124">
      <formula1>"男性,女性"</formula1>
    </dataValidation>
    <dataValidation type="list" allowBlank="1" showInputMessage="1" showErrorMessage="1" sqref="K22:K124">
      <formula1>"My E-card,レンタル"</formula1>
    </dataValidation>
    <dataValidation type="list" allowBlank="1" showInputMessage="1" showErrorMessage="1" sqref="Q22:Q124">
      <formula1>"登録済,未登録"</formula1>
    </dataValidation>
    <dataValidation type="list" allowBlank="1" showInputMessage="1" showErrorMessage="1" sqref="I22:I124">
      <formula1>"MA,WA,MF,WF,N,G"</formula1>
    </dataValidation>
    <dataValidation allowBlank="1" showInputMessage="1" showErrorMessage="1" sqref="O22:P124"/>
    <dataValidation type="list" allowBlank="1" showInputMessage="1" showErrorMessage="1" sqref="H22:H124">
      <formula1>"学生新入生,学生,高校生以下,一般"</formula1>
    </dataValidation>
  </dataValidations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小菅 一輝</dc:creator>
  <cp:keywords/>
  <dc:description/>
  <cp:lastModifiedBy>山田将輝</cp:lastModifiedBy>
  <dcterms:created xsi:type="dcterms:W3CDTF">2015-05-08T14:44:24Z</dcterms:created>
  <dcterms:modified xsi:type="dcterms:W3CDTF">2018-04-11T07:53:43Z</dcterms:modified>
  <cp:category/>
  <cp:version/>
  <cp:contentType/>
  <cp:contentStatus/>
</cp:coreProperties>
</file>