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43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<sst xmlns="http://schemas.openxmlformats.org/spreadsheetml/2006/main" count="79" uniqueCount="56">
  <si>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氏名</t>
  </si>
  <si>
    <t>ふりがな</t>
  </si>
  <si>
    <t>所属</t>
  </si>
  <si>
    <t>性別</t>
  </si>
  <si>
    <t>生年月日</t>
  </si>
  <si>
    <t>住所</t>
  </si>
  <si>
    <t>電話番号</t>
  </si>
  <si>
    <t>参加区分</t>
  </si>
  <si>
    <t>参加クラス</t>
  </si>
  <si>
    <t>男</t>
  </si>
  <si>
    <t>女</t>
  </si>
  <si>
    <t>MA</t>
  </si>
  <si>
    <t>WA</t>
  </si>
  <si>
    <t>WA</t>
  </si>
  <si>
    <t>MAS</t>
  </si>
  <si>
    <t>MF</t>
  </si>
  <si>
    <t>MF</t>
  </si>
  <si>
    <t>WF</t>
  </si>
  <si>
    <t>N/G</t>
  </si>
  <si>
    <t>N/G</t>
  </si>
  <si>
    <t>学生新人</t>
  </si>
  <si>
    <t>学生旧人</t>
  </si>
  <si>
    <t>一般</t>
  </si>
  <si>
    <t>一般賛助会員</t>
  </si>
  <si>
    <t>レンタル</t>
  </si>
  <si>
    <t>マイカード</t>
  </si>
  <si>
    <t>マイカード</t>
  </si>
  <si>
    <t>レンタル</t>
  </si>
  <si>
    <t>合計</t>
  </si>
  <si>
    <t>２０１２年度　関西学生オリエンテーリング連盟第2回定例戦　申し込みシート</t>
  </si>
  <si>
    <t>年齢
（２０１３/３/３１時点）</t>
  </si>
  <si>
    <t>Eカードレンタル
orマイカード</t>
  </si>
  <si>
    <t>Eカード番号
(レンタルの方は空欄)</t>
  </si>
  <si>
    <r>
      <t>※</t>
    </r>
    <r>
      <rPr>
        <sz val="11"/>
        <rFont val="ＭＳ Ｐゴシック"/>
        <family val="3"/>
      </rPr>
      <t>行が足りないときは、表の最下行を選択して行を挿入してください。</t>
    </r>
  </si>
  <si>
    <t>←この色の欄は自動計算されます。</t>
  </si>
  <si>
    <t>参加費
（自動計算されます）</t>
  </si>
  <si>
    <t>入力例</t>
  </si>
  <si>
    <t>住所
（保険加入のため必要となります）</t>
  </si>
  <si>
    <t>●●●-●●</t>
  </si>
  <si>
    <t>○○○-○○</t>
  </si>
  <si>
    <t>奈良県奈良市○○○</t>
  </si>
  <si>
    <t>左京区○○XX-XX</t>
  </si>
  <si>
    <t>大阪府☆☆☆</t>
  </si>
  <si>
    <t>○○年△月★日</t>
  </si>
  <si>
    <t>●●年△月☆日</t>
  </si>
  <si>
    <t>○○年▲月☆日</t>
  </si>
  <si>
    <t>一定　太郎</t>
  </si>
  <si>
    <t>いってい　たろう</t>
  </si>
  <si>
    <t>鴻巣　花子</t>
  </si>
  <si>
    <t>こうのす　はなこ</t>
  </si>
  <si>
    <t>城陽　一郎</t>
  </si>
  <si>
    <t>じょうよう　いちろう</t>
  </si>
  <si>
    <t>○○大学OLC</t>
  </si>
  <si>
    <r>
      <t>←この色の欄は</t>
    </r>
    <r>
      <rPr>
        <b/>
        <sz val="11"/>
        <color indexed="10"/>
        <rFont val="ＭＳ Ｐゴシック"/>
        <family val="3"/>
      </rPr>
      <t>リストから</t>
    </r>
    <r>
      <rPr>
        <sz val="11"/>
        <color theme="1"/>
        <rFont val="Calibri"/>
        <family val="3"/>
      </rPr>
      <t>選択してください。</t>
    </r>
  </si>
  <si>
    <r>
      <t>※入力後は空欄・間違いがないか必ず確認をしてください。</t>
    </r>
    <r>
      <rPr>
        <sz val="11"/>
        <rFont val="ＭＳ Ｐゴシック"/>
        <family val="3"/>
      </rPr>
      <t>（特にEカードレンタルの有無や参加費の合計の確認をお願いします）</t>
    </r>
  </si>
  <si>
    <r>
      <rPr>
        <b/>
        <sz val="11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N/Gクラスの参加者の方はEカードレンタルの欄で</t>
    </r>
    <r>
      <rPr>
        <b/>
        <sz val="11"/>
        <color indexed="10"/>
        <rFont val="ＭＳ Ｐゴシック"/>
        <family val="3"/>
      </rPr>
      <t>レンタル</t>
    </r>
    <r>
      <rPr>
        <sz val="11"/>
        <rFont val="ＭＳ Ｐゴシック"/>
        <family val="3"/>
      </rPr>
      <t>を選択してください。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</si>
</sst>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46"/>
      <name val="ＭＳ Ｐゴシック"/>
      <family val="3"/>
    </font>
    <font>
      <b/>
      <sz val="24"/>
      <name val="HGSｺﾞｼｯｸM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1"/>
      <color theme="7" tint="0.7999799847602844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D1C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FE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40" fillId="0" borderId="0" xfId="0" applyFont="1" applyAlignment="1">
      <alignment vertical="center"/>
    </xf>
    <xf numFmtId="0" fontId="0" fillId="33" borderId="15" xfId="0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40" fillId="34" borderId="22" xfId="0" applyFont="1" applyFill="1" applyBorder="1" applyAlignment="1">
      <alignment vertic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2" fillId="0" borderId="13" xfId="0" applyFont="1" applyFill="1" applyBorder="1" applyAlignment="1">
      <alignment vertical="center"/>
    </xf>
    <xf numFmtId="0" fontId="42" fillId="35" borderId="13" xfId="0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1" fillId="36" borderId="19" xfId="0" applyFont="1" applyFill="1" applyBorder="1" applyAlignment="1">
      <alignment vertical="center"/>
    </xf>
    <xf numFmtId="0" fontId="41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9" fillId="36" borderId="19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42" fillId="36" borderId="10" xfId="0" applyFont="1" applyFill="1" applyBorder="1" applyAlignment="1">
      <alignment vertical="center"/>
    </xf>
    <xf numFmtId="0" fontId="42" fillId="36" borderId="10" xfId="0" applyFont="1" applyFill="1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7"/>
  <sheetViews>
    <sheetView tabSelected="1" zoomScalePageLayoutView="0" workbookViewId="0" topLeftCell="F5">
      <selection activeCell="O28" sqref="O28"/>
    </sheetView>
  </sheetViews>
  <sheetFormatPr defaultColWidth="9.140625" defaultRowHeight="15"/>
  <cols>
    <col min="2" max="2" width="14.57421875" style="0" customWidth="1"/>
    <col min="3" max="3" width="14.7109375" style="0" customWidth="1"/>
    <col min="4" max="4" width="14.57421875" style="0" customWidth="1"/>
    <col min="5" max="5" width="15.28125" style="0" customWidth="1"/>
    <col min="6" max="6" width="10.00390625" style="0" customWidth="1"/>
    <col min="7" max="7" width="6.8515625" style="0" customWidth="1"/>
    <col min="9" max="9" width="9.00390625" style="0" customWidth="1"/>
    <col min="10" max="11" width="12.7109375" style="0" customWidth="1"/>
    <col min="12" max="12" width="29.57421875" style="0" customWidth="1"/>
    <col min="13" max="13" width="15.28125" style="0" customWidth="1"/>
    <col min="14" max="14" width="12.00390625" style="0" customWidth="1"/>
  </cols>
  <sheetData>
    <row r="2" spans="2:18" ht="39.75" customHeight="1">
      <c r="B2" s="26" t="s">
        <v>29</v>
      </c>
      <c r="C2" s="5"/>
      <c r="D2" s="5"/>
      <c r="E2" s="5"/>
      <c r="F2" s="5"/>
      <c r="G2" s="5"/>
      <c r="H2" s="4"/>
      <c r="I2" s="5"/>
      <c r="J2" s="4"/>
      <c r="K2" s="5"/>
      <c r="L2" s="5"/>
      <c r="M2" s="46"/>
      <c r="O2" s="7"/>
      <c r="P2" s="7"/>
      <c r="Q2" s="7"/>
      <c r="R2" s="7"/>
    </row>
    <row r="3" spans="15:18" ht="13.5">
      <c r="O3" s="7"/>
      <c r="P3" s="7" t="s">
        <v>11</v>
      </c>
      <c r="Q3" s="7" t="s">
        <v>20</v>
      </c>
      <c r="R3" s="7"/>
    </row>
    <row r="4" spans="15:18" ht="13.5">
      <c r="O4" s="7"/>
      <c r="P4" s="7" t="s">
        <v>13</v>
      </c>
      <c r="Q4" s="7" t="s">
        <v>21</v>
      </c>
      <c r="R4" s="7"/>
    </row>
    <row r="5" spans="2:18" ht="13.5">
      <c r="B5" s="15"/>
      <c r="C5" t="s">
        <v>53</v>
      </c>
      <c r="O5" s="7"/>
      <c r="P5" s="7" t="s">
        <v>14</v>
      </c>
      <c r="Q5" s="7" t="s">
        <v>23</v>
      </c>
      <c r="R5" s="7"/>
    </row>
    <row r="6" spans="2:18" ht="13.5">
      <c r="B6" s="18"/>
      <c r="C6" t="s">
        <v>34</v>
      </c>
      <c r="O6" s="10" t="s">
        <v>9</v>
      </c>
      <c r="P6" s="7" t="s">
        <v>16</v>
      </c>
      <c r="Q6" s="7" t="s">
        <v>22</v>
      </c>
      <c r="R6" s="7"/>
    </row>
    <row r="7" spans="2:18" ht="13.5">
      <c r="B7" s="1"/>
      <c r="O7" s="10" t="s">
        <v>10</v>
      </c>
      <c r="P7" s="7" t="s">
        <v>17</v>
      </c>
      <c r="Q7" s="7"/>
      <c r="R7" s="7"/>
    </row>
    <row r="8" spans="2:18" ht="13.5">
      <c r="B8" s="19" t="s">
        <v>55</v>
      </c>
      <c r="O8" s="7"/>
      <c r="P8" s="7" t="s">
        <v>19</v>
      </c>
      <c r="Q8" s="7"/>
      <c r="R8" s="7"/>
    </row>
    <row r="9" spans="2:18" ht="13.5">
      <c r="B9" s="13" t="s">
        <v>33</v>
      </c>
      <c r="O9" s="7"/>
      <c r="P9" s="7"/>
      <c r="Q9" s="7" t="s">
        <v>27</v>
      </c>
      <c r="R9" s="7"/>
    </row>
    <row r="10" spans="2:18" ht="13.5">
      <c r="B10" s="13" t="s">
        <v>54</v>
      </c>
      <c r="O10" s="7"/>
      <c r="P10" s="7"/>
      <c r="Q10" s="7" t="s">
        <v>26</v>
      </c>
      <c r="R10" s="7"/>
    </row>
    <row r="11" ht="13.5">
      <c r="R11" s="7"/>
    </row>
    <row r="12" ht="18" customHeight="1" thickBot="1">
      <c r="R12" s="7"/>
    </row>
    <row r="13" spans="2:18" ht="40.5">
      <c r="B13" s="8" t="s">
        <v>0</v>
      </c>
      <c r="C13" s="9" t="s">
        <v>1</v>
      </c>
      <c r="D13" s="9" t="s">
        <v>2</v>
      </c>
      <c r="E13" s="9" t="s">
        <v>4</v>
      </c>
      <c r="F13" s="14" t="s">
        <v>30</v>
      </c>
      <c r="G13" s="9" t="s">
        <v>3</v>
      </c>
      <c r="H13" s="9" t="s">
        <v>7</v>
      </c>
      <c r="I13" s="9" t="s">
        <v>8</v>
      </c>
      <c r="J13" s="14" t="s">
        <v>31</v>
      </c>
      <c r="K13" s="14" t="s">
        <v>32</v>
      </c>
      <c r="L13" s="14" t="s">
        <v>37</v>
      </c>
      <c r="M13" s="9" t="s">
        <v>6</v>
      </c>
      <c r="N13" s="20" t="s">
        <v>35</v>
      </c>
      <c r="R13" s="7"/>
    </row>
    <row r="14" spans="2:18" ht="13.5">
      <c r="B14" s="22"/>
      <c r="C14" s="23"/>
      <c r="D14" s="23"/>
      <c r="E14" s="23"/>
      <c r="F14" s="23"/>
      <c r="G14" s="15"/>
      <c r="H14" s="15"/>
      <c r="I14" s="15"/>
      <c r="J14" s="15"/>
      <c r="K14" s="3"/>
      <c r="L14" s="3"/>
      <c r="M14" s="3"/>
      <c r="N14" s="17">
        <f>IF(OR(I14="",H14="",J14=""),0,IF(I14="N/G",300,IF(H14="学生新人",800,IF(H14="学生旧人",1300,IF(H14="一般賛助会員",1300,1600))))+IF(J14="レンタル",200))</f>
        <v>0</v>
      </c>
      <c r="R14" s="7"/>
    </row>
    <row r="15" spans="2:18" ht="13.5">
      <c r="B15" s="39"/>
      <c r="C15" s="40"/>
      <c r="D15" s="40"/>
      <c r="E15" s="40"/>
      <c r="F15" s="40"/>
      <c r="G15" s="15"/>
      <c r="H15" s="15"/>
      <c r="I15" s="15"/>
      <c r="J15" s="15"/>
      <c r="K15" s="41"/>
      <c r="L15" s="41"/>
      <c r="M15" s="41"/>
      <c r="N15" s="17">
        <f aca="true" t="shared" si="0" ref="N15:N28">IF(OR(I15="",H15="",J15=""),0,IF(I15="N/G",300,IF(H15="学生新人",800,IF(H15="学生旧人",1300,IF(H15="一般賛助会員",1300,1600))))+IF(J15="レンタル",200))</f>
        <v>0</v>
      </c>
      <c r="R15" s="7"/>
    </row>
    <row r="16" spans="2:14" ht="13.5" customHeight="1">
      <c r="B16" s="22"/>
      <c r="C16" s="23"/>
      <c r="D16" s="23"/>
      <c r="E16" s="23"/>
      <c r="F16" s="23"/>
      <c r="G16" s="15"/>
      <c r="H16" s="15"/>
      <c r="I16" s="15"/>
      <c r="J16" s="15"/>
      <c r="K16" s="3"/>
      <c r="L16" s="3"/>
      <c r="M16" s="3"/>
      <c r="N16" s="17">
        <f t="shared" si="0"/>
        <v>0</v>
      </c>
    </row>
    <row r="17" spans="2:14" ht="13.5">
      <c r="B17" s="39"/>
      <c r="C17" s="40"/>
      <c r="D17" s="40"/>
      <c r="E17" s="40"/>
      <c r="F17" s="40"/>
      <c r="G17" s="15"/>
      <c r="H17" s="15"/>
      <c r="I17" s="15"/>
      <c r="J17" s="15"/>
      <c r="K17" s="41"/>
      <c r="L17" s="41"/>
      <c r="M17" s="41"/>
      <c r="N17" s="17">
        <f t="shared" si="0"/>
        <v>0</v>
      </c>
    </row>
    <row r="18" spans="2:14" ht="13.5">
      <c r="B18" s="22"/>
      <c r="C18" s="23"/>
      <c r="D18" s="23"/>
      <c r="E18" s="23"/>
      <c r="F18" s="23"/>
      <c r="G18" s="15"/>
      <c r="H18" s="15"/>
      <c r="I18" s="15"/>
      <c r="J18" s="15"/>
      <c r="K18" s="3"/>
      <c r="L18" s="3"/>
      <c r="M18" s="3"/>
      <c r="N18" s="17">
        <f t="shared" si="0"/>
        <v>0</v>
      </c>
    </row>
    <row r="19" spans="2:14" ht="13.5">
      <c r="B19" s="39"/>
      <c r="C19" s="40"/>
      <c r="D19" s="40"/>
      <c r="E19" s="40"/>
      <c r="F19" s="40"/>
      <c r="G19" s="15"/>
      <c r="H19" s="15"/>
      <c r="I19" s="15"/>
      <c r="J19" s="15"/>
      <c r="K19" s="41"/>
      <c r="L19" s="41"/>
      <c r="M19" s="41"/>
      <c r="N19" s="17">
        <f t="shared" si="0"/>
        <v>0</v>
      </c>
    </row>
    <row r="20" spans="2:14" ht="13.5">
      <c r="B20" s="22"/>
      <c r="C20" s="23"/>
      <c r="D20" s="23"/>
      <c r="E20" s="23"/>
      <c r="F20" s="23"/>
      <c r="G20" s="15"/>
      <c r="H20" s="15"/>
      <c r="I20" s="15"/>
      <c r="J20" s="15"/>
      <c r="K20" s="3"/>
      <c r="L20" s="3"/>
      <c r="M20" s="3"/>
      <c r="N20" s="17">
        <f t="shared" si="0"/>
        <v>0</v>
      </c>
    </row>
    <row r="21" spans="2:14" ht="13.5">
      <c r="B21" s="39"/>
      <c r="C21" s="40"/>
      <c r="D21" s="40"/>
      <c r="E21" s="40"/>
      <c r="F21" s="40"/>
      <c r="G21" s="15"/>
      <c r="H21" s="15"/>
      <c r="I21" s="15"/>
      <c r="J21" s="15"/>
      <c r="K21" s="41"/>
      <c r="L21" s="41"/>
      <c r="M21" s="41"/>
      <c r="N21" s="17">
        <f t="shared" si="0"/>
        <v>0</v>
      </c>
    </row>
    <row r="22" spans="2:14" ht="13.5">
      <c r="B22" s="22"/>
      <c r="C22" s="23"/>
      <c r="D22" s="23"/>
      <c r="E22" s="23"/>
      <c r="F22" s="23"/>
      <c r="G22" s="15"/>
      <c r="H22" s="15"/>
      <c r="I22" s="15"/>
      <c r="J22" s="15"/>
      <c r="K22" s="3"/>
      <c r="L22" s="3"/>
      <c r="M22" s="3"/>
      <c r="N22" s="17">
        <f t="shared" si="0"/>
        <v>0</v>
      </c>
    </row>
    <row r="23" spans="2:14" ht="13.5">
      <c r="B23" s="39"/>
      <c r="C23" s="40"/>
      <c r="D23" s="40"/>
      <c r="E23" s="40"/>
      <c r="F23" s="40"/>
      <c r="G23" s="15"/>
      <c r="H23" s="15"/>
      <c r="I23" s="15"/>
      <c r="J23" s="15"/>
      <c r="K23" s="41"/>
      <c r="L23" s="41"/>
      <c r="M23" s="41"/>
      <c r="N23" s="17">
        <f t="shared" si="0"/>
        <v>0</v>
      </c>
    </row>
    <row r="24" spans="2:14" ht="13.5">
      <c r="B24" s="22"/>
      <c r="C24" s="23"/>
      <c r="D24" s="23"/>
      <c r="E24" s="23"/>
      <c r="F24" s="23"/>
      <c r="G24" s="15"/>
      <c r="H24" s="15"/>
      <c r="I24" s="15"/>
      <c r="J24" s="15"/>
      <c r="K24" s="3"/>
      <c r="L24" s="3"/>
      <c r="M24" s="3"/>
      <c r="N24" s="17">
        <f t="shared" si="0"/>
        <v>0</v>
      </c>
    </row>
    <row r="25" spans="2:14" ht="13.5">
      <c r="B25" s="39"/>
      <c r="C25" s="40"/>
      <c r="D25" s="40"/>
      <c r="E25" s="40"/>
      <c r="F25" s="40"/>
      <c r="G25" s="15"/>
      <c r="H25" s="15"/>
      <c r="I25" s="15"/>
      <c r="J25" s="15"/>
      <c r="K25" s="41"/>
      <c r="L25" s="41"/>
      <c r="M25" s="41"/>
      <c r="N25" s="17">
        <f t="shared" si="0"/>
        <v>0</v>
      </c>
    </row>
    <row r="26" spans="2:14" ht="13.5">
      <c r="B26" s="22"/>
      <c r="C26" s="23"/>
      <c r="D26" s="23"/>
      <c r="E26" s="23"/>
      <c r="F26" s="23"/>
      <c r="G26" s="15"/>
      <c r="H26" s="15"/>
      <c r="I26" s="15"/>
      <c r="J26" s="15"/>
      <c r="K26" s="3"/>
      <c r="L26" s="3"/>
      <c r="M26" s="3"/>
      <c r="N26" s="17">
        <f t="shared" si="0"/>
        <v>0</v>
      </c>
    </row>
    <row r="27" spans="2:14" ht="13.5">
      <c r="B27" s="39"/>
      <c r="C27" s="40"/>
      <c r="D27" s="40"/>
      <c r="E27" s="40"/>
      <c r="F27" s="40"/>
      <c r="G27" s="15"/>
      <c r="H27" s="15"/>
      <c r="I27" s="15"/>
      <c r="J27" s="15"/>
      <c r="K27" s="41"/>
      <c r="L27" s="41"/>
      <c r="M27" s="41"/>
      <c r="N27" s="17">
        <f t="shared" si="0"/>
        <v>0</v>
      </c>
    </row>
    <row r="28" spans="2:14" ht="14.25" thickBot="1">
      <c r="B28" s="24"/>
      <c r="C28" s="25"/>
      <c r="D28" s="25"/>
      <c r="E28" s="25"/>
      <c r="F28" s="25"/>
      <c r="G28" s="16"/>
      <c r="H28" s="16"/>
      <c r="I28" s="16"/>
      <c r="J28" s="16"/>
      <c r="K28" s="6"/>
      <c r="L28" s="6"/>
      <c r="M28" s="6"/>
      <c r="N28" s="17">
        <f t="shared" si="0"/>
        <v>0</v>
      </c>
    </row>
    <row r="29" spans="13:14" ht="14.25" thickBot="1">
      <c r="M29" s="11" t="s">
        <v>28</v>
      </c>
      <c r="N29" s="21">
        <f>SUM(N14:N28)</f>
        <v>0</v>
      </c>
    </row>
    <row r="30" spans="11:14" ht="13.5">
      <c r="K30" s="11"/>
      <c r="N30" s="27"/>
    </row>
    <row r="31" spans="11:14" ht="13.5">
      <c r="K31" s="11"/>
      <c r="N31" s="27"/>
    </row>
    <row r="32" ht="20.25" customHeight="1" thickBot="1">
      <c r="B32" s="31" t="s">
        <v>36</v>
      </c>
    </row>
    <row r="33" spans="2:14" ht="42.75" customHeight="1">
      <c r="B33" s="8" t="s">
        <v>0</v>
      </c>
      <c r="C33" s="9" t="s">
        <v>1</v>
      </c>
      <c r="D33" s="9" t="s">
        <v>2</v>
      </c>
      <c r="E33" s="9" t="s">
        <v>4</v>
      </c>
      <c r="F33" s="14" t="s">
        <v>30</v>
      </c>
      <c r="G33" s="9" t="s">
        <v>3</v>
      </c>
      <c r="H33" s="9" t="s">
        <v>7</v>
      </c>
      <c r="I33" s="9" t="s">
        <v>8</v>
      </c>
      <c r="J33" s="14" t="s">
        <v>31</v>
      </c>
      <c r="K33" s="14" t="s">
        <v>32</v>
      </c>
      <c r="L33" s="9" t="s">
        <v>5</v>
      </c>
      <c r="M33" s="9" t="s">
        <v>6</v>
      </c>
      <c r="N33" s="20" t="s">
        <v>35</v>
      </c>
    </row>
    <row r="34" spans="2:14" ht="13.5" customHeight="1">
      <c r="B34" s="33" t="s">
        <v>46</v>
      </c>
      <c r="C34" s="30" t="s">
        <v>47</v>
      </c>
      <c r="D34" s="29" t="s">
        <v>52</v>
      </c>
      <c r="E34" s="29" t="s">
        <v>43</v>
      </c>
      <c r="F34" s="28">
        <v>18</v>
      </c>
      <c r="G34" s="2" t="s">
        <v>9</v>
      </c>
      <c r="H34" s="15" t="s">
        <v>20</v>
      </c>
      <c r="I34" s="15" t="s">
        <v>15</v>
      </c>
      <c r="J34" s="15" t="s">
        <v>24</v>
      </c>
      <c r="K34" s="3"/>
      <c r="L34" s="3" t="s">
        <v>40</v>
      </c>
      <c r="M34" s="3" t="s">
        <v>38</v>
      </c>
      <c r="N34" s="17">
        <f>IF(OR(I34="",H34="",J34=""),0,IF(I34="N/G",300,IF(H34="学生新人",800,IF(H34="学生旧人",1300,IF(H34="一般賛助会員",1300,1500))))+IF(J34="レンタル",200))</f>
        <v>1000</v>
      </c>
    </row>
    <row r="35" spans="2:14" ht="13.5">
      <c r="B35" s="42" t="s">
        <v>48</v>
      </c>
      <c r="C35" s="43" t="s">
        <v>49</v>
      </c>
      <c r="D35" s="40"/>
      <c r="E35" s="44" t="s">
        <v>44</v>
      </c>
      <c r="F35" s="45">
        <v>35</v>
      </c>
      <c r="G35" s="41" t="s">
        <v>10</v>
      </c>
      <c r="H35" s="15" t="s">
        <v>21</v>
      </c>
      <c r="I35" s="15" t="s">
        <v>12</v>
      </c>
      <c r="J35" s="15" t="s">
        <v>25</v>
      </c>
      <c r="K35" s="41">
        <v>99999</v>
      </c>
      <c r="L35" s="41" t="s">
        <v>41</v>
      </c>
      <c r="M35" s="41" t="s">
        <v>39</v>
      </c>
      <c r="N35" s="17">
        <f>IF(OR(I35="",H35="",J35=""),0,IF(I35="N/G",300,IF(H35="学生新人",800,IF(H35="学生旧人",1300,IF(H35="一般賛助会員",1300,1500))))+IF(J35="レンタル",200))</f>
        <v>1300</v>
      </c>
    </row>
    <row r="36" spans="2:14" ht="14.25" thickBot="1">
      <c r="B36" s="34" t="s">
        <v>50</v>
      </c>
      <c r="C36" s="35" t="s">
        <v>51</v>
      </c>
      <c r="D36" s="25"/>
      <c r="E36" s="36" t="s">
        <v>45</v>
      </c>
      <c r="F36" s="37">
        <v>15</v>
      </c>
      <c r="G36" s="12" t="s">
        <v>9</v>
      </c>
      <c r="H36" s="16" t="s">
        <v>22</v>
      </c>
      <c r="I36" s="16" t="s">
        <v>18</v>
      </c>
      <c r="J36" s="16" t="s">
        <v>24</v>
      </c>
      <c r="K36" s="6"/>
      <c r="L36" s="6" t="s">
        <v>42</v>
      </c>
      <c r="M36" s="6" t="s">
        <v>38</v>
      </c>
      <c r="N36" s="38">
        <f>IF(OR(I36="",H36="",J36=""),0,IF(I36="N/G",300,IF(H36="学生新人",800,IF(H36="学生旧人",1300,IF(H36="一般賛助会員",1300,1500))))+IF(J36="レンタル",200))</f>
        <v>500</v>
      </c>
    </row>
    <row r="37" spans="13:14" ht="14.25" thickBot="1">
      <c r="M37" s="11" t="s">
        <v>28</v>
      </c>
      <c r="N37" s="32">
        <f>SUM(N20:N36)</f>
        <v>2800</v>
      </c>
    </row>
  </sheetData>
  <sheetProtection/>
  <dataValidations count="4">
    <dataValidation type="list" allowBlank="1" showInputMessage="1" showErrorMessage="1" sqref="I14:I28 I34:I36">
      <formula1>$P$3:$P$8</formula1>
    </dataValidation>
    <dataValidation type="list" allowBlank="1" showInputMessage="1" showErrorMessage="1" sqref="H14:H28 H34:H36">
      <formula1>$Q$3:$Q$6</formula1>
    </dataValidation>
    <dataValidation type="list" allowBlank="1" showInputMessage="1" showErrorMessage="1" sqref="J14:J28 J34:J36">
      <formula1>$Q$9:$Q$10</formula1>
    </dataValidation>
    <dataValidation type="list" allowBlank="1" showInputMessage="1" showErrorMessage="1" sqref="G14:G28 G34:G36">
      <formula1>$O$6:$O$7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3" sqref="B3"/>
    </sheetView>
  </sheetViews>
  <sheetFormatPr defaultColWidth="9.140625" defaultRowHeight="15"/>
  <sheetData>
    <row r="2" ht="13.5">
      <c r="B2" t="s">
        <v>9</v>
      </c>
    </row>
    <row r="3" ht="13.5">
      <c r="B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miyuki</dc:creator>
  <cp:keywords/>
  <dc:description/>
  <cp:lastModifiedBy>奈良女子大学附属図書館</cp:lastModifiedBy>
  <dcterms:created xsi:type="dcterms:W3CDTF">2012-06-20T02:44:36Z</dcterms:created>
  <dcterms:modified xsi:type="dcterms:W3CDTF">2012-07-10T04:58:03Z</dcterms:modified>
  <cp:category/>
  <cp:version/>
  <cp:contentType/>
  <cp:contentStatus/>
</cp:coreProperties>
</file>