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75" windowWidth="19260" windowHeight="4635" activeTab="1"/>
  </bookViews>
  <sheets>
    <sheet name="H23 特別会計" sheetId="1" r:id="rId1"/>
    <sheet name="H23 一般会計" sheetId="2" r:id="rId2"/>
    <sheet name="Sheet3" sheetId="3" r:id="rId3"/>
  </sheets>
  <definedNames/>
  <calcPr fullCalcOnLoad="1"/>
</workbook>
</file>

<file path=xl/sharedStrings.xml><?xml version="1.0" encoding="utf-8"?>
<sst xmlns="http://schemas.openxmlformats.org/spreadsheetml/2006/main" count="91" uniqueCount="72">
  <si>
    <t>科　　　　目</t>
  </si>
  <si>
    <t>金　　　　　額</t>
  </si>
  <si>
    <t>Ⅰ　収入の部</t>
  </si>
  <si>
    <t>１　会費、入会金収入</t>
  </si>
  <si>
    <t>２　事業収入</t>
  </si>
  <si>
    <t>収入合計（Ｂ）</t>
  </si>
  <si>
    <t>当期収入合計（Ａ）</t>
  </si>
  <si>
    <t>Ⅱ　支出の部</t>
  </si>
  <si>
    <t>１　事業費</t>
  </si>
  <si>
    <t>２　管理費</t>
  </si>
  <si>
    <t>予備費</t>
  </si>
  <si>
    <t>当期支出合計（Ｃ）</t>
  </si>
  <si>
    <t>当期収支差額（Ａ）－（Ｃ）</t>
  </si>
  <si>
    <t>次期繰越収支差額（Ｂ）－（Ｃ）</t>
  </si>
  <si>
    <t>一般寄付金収入</t>
  </si>
  <si>
    <t>通信運搬費</t>
  </si>
  <si>
    <t>会議費</t>
  </si>
  <si>
    <t>トレイルＯ企画、実施又は援助事業</t>
  </si>
  <si>
    <t>地域組織育成、指導者育成事業</t>
  </si>
  <si>
    <t>トレイルＯ企画、実施又は援助事業支出</t>
  </si>
  <si>
    <t>地域組織育成、指導者育成事業支出</t>
  </si>
  <si>
    <t>トレイルＯ情報提供事業支出</t>
  </si>
  <si>
    <t>賛助会員会費</t>
  </si>
  <si>
    <t>事務用消耗品費</t>
  </si>
  <si>
    <t>前期繰越収支差額</t>
  </si>
  <si>
    <t>３　寄付金・補助金収入</t>
  </si>
  <si>
    <t>特定非営利活動法人トレイル・オリエンテーリング協会</t>
  </si>
  <si>
    <t>理事会交通費補助</t>
  </si>
  <si>
    <t>事務局費</t>
  </si>
  <si>
    <t>協会加盟費</t>
  </si>
  <si>
    <t>ＪＯＡ賛助会費＝10,000円　東京障害者スポーツ協会＝10,000円</t>
  </si>
  <si>
    <t>トレイルO情報提供事業</t>
  </si>
  <si>
    <t>備　　　考</t>
  </si>
  <si>
    <t xml:space="preserve">                                                        （平成２３年４月１日から平成２４年３月３１日まで）</t>
  </si>
  <si>
    <t>（単位　円）</t>
  </si>
  <si>
    <t>正会員会費</t>
  </si>
  <si>
    <t>つどい参加費 300円×60人×1回　</t>
  </si>
  <si>
    <t>器材レンタル料 30,000円、コントロールカード代 20,000円</t>
  </si>
  <si>
    <t>ホームページの管理費 15,000円、マスメデイア、障害者団体等への広報費 15,000円、報告書作成費 30,000円</t>
  </si>
  <si>
    <t>１　事業収入</t>
  </si>
  <si>
    <t>２　参加費収入</t>
  </si>
  <si>
    <t>４　その他収入</t>
  </si>
  <si>
    <t>受取利息</t>
  </si>
  <si>
    <t>一般会計から</t>
  </si>
  <si>
    <t>特別会計（トレイル・オリエンテーリング競技力強化＆普及事業）</t>
  </si>
  <si>
    <t>つどいｉｎ代々木参加費 300円×60人</t>
  </si>
  <si>
    <t>インカレ併設トレイルＯ大会 1,000円×80人　</t>
  </si>
  <si>
    <t>ＷＴＯＣ選手団派遣</t>
  </si>
  <si>
    <t>報告会、トレイルＯのつどい、体験会</t>
  </si>
  <si>
    <t>全日本トレイル選手権大会</t>
  </si>
  <si>
    <t>インカレ併設トレイルＯ大会</t>
  </si>
  <si>
    <t>報告書作成</t>
  </si>
  <si>
    <t>助成金収入</t>
  </si>
  <si>
    <t>個人寄付金５，０００円×１０人</t>
  </si>
  <si>
    <t>独立行政法人 福祉医療機構</t>
  </si>
  <si>
    <t>ＷＴＯＣ大会報告会兼トレイルＯのつどいin代々木及び埼玉トレイルＯ体験会</t>
  </si>
  <si>
    <t>世界トレイル・オリエンテーリング選手権大会日本選手団派遣</t>
  </si>
  <si>
    <t>ＷＴＯＣ代表を日本選手権大会にコースセッターとして派遣</t>
  </si>
  <si>
    <t>ＷＴＯＣ代表がコースを設置するインカレ併設トレイルＯ大会</t>
  </si>
  <si>
    <t>ＷＴＯＣ大会報告書及び事業報告書作成</t>
  </si>
  <si>
    <t>会費2,000円×45名、1,000円×10名、計55名</t>
  </si>
  <si>
    <t>※印支出は、福祉医療機構からの補助金が取得できない場合は繰入なしとなります。</t>
  </si>
  <si>
    <t>四国、長崎　東北の地域組織育成</t>
  </si>
  <si>
    <t>WTOC派遣　練習会 200,000円、体験会3回 60,000円、つどい 65,000円、※トレイル・オリエンテーリング競技力強化＆普及事業へ繰入 64,600円</t>
  </si>
  <si>
    <r>
      <rPr>
        <sz val="14"/>
        <rFont val="ＭＳ Ｐゴシック"/>
        <family val="3"/>
      </rPr>
      <t>平成２３年度 特定非営利活動に係る事業会計収支予算書(案）　</t>
    </r>
    <r>
      <rPr>
        <sz val="12"/>
        <rFont val="ＭＳ Ｐゴシック"/>
        <family val="3"/>
      </rPr>
      <t>　　　　　　　　　　　　　　　　　　　</t>
    </r>
    <r>
      <rPr>
        <sz val="10"/>
        <rFont val="ＭＳ Ｐゴシック"/>
        <family val="3"/>
      </rPr>
      <t>平成２３年度総会第４号議案</t>
    </r>
  </si>
  <si>
    <r>
      <rPr>
        <sz val="14"/>
        <rFont val="ＭＳ Ｐゴシック"/>
        <family val="3"/>
      </rPr>
      <t>平成２３年度 特定非営利活動に係る事業会計収支予算書(案）　</t>
    </r>
    <r>
      <rPr>
        <sz val="12"/>
        <rFont val="ＭＳ Ｐゴシック"/>
        <family val="3"/>
      </rPr>
      <t>　　　　　　　　　　　　　　　　　　　</t>
    </r>
    <r>
      <rPr>
        <sz val="10"/>
        <rFont val="ＭＳ Ｐ明朝"/>
        <family val="1"/>
      </rPr>
      <t>平成２３年度総会第４号議案（補）</t>
    </r>
  </si>
  <si>
    <t>４　予備費</t>
  </si>
  <si>
    <t>　　借受金（東日本大震災募金）</t>
  </si>
  <si>
    <t>３　借受金寄付</t>
  </si>
  <si>
    <t>借受金（東日本大震災募金）前年度143,000＋今年度25,000</t>
  </si>
  <si>
    <t>４月度分借受金（3名分）</t>
  </si>
  <si>
    <t xml:space="preserve"> 震災寄付金１68,０００円を引くと実質△31,600円になります。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</si>
</sst>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2"/>
      <name val="ＭＳ ゴシック"/>
      <family val="3"/>
    </font>
    <font>
      <sz val="11"/>
      <name val="ＭＳ ゴシック"/>
      <family val="3"/>
    </font>
    <font>
      <sz val="10"/>
      <name val="ＭＳ Ｐ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xf>
    <xf numFmtId="0" fontId="8"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vertical="center"/>
    </xf>
    <xf numFmtId="176" fontId="0" fillId="0" borderId="0" xfId="0" applyNumberFormat="1" applyFont="1" applyBorder="1" applyAlignment="1">
      <alignment vertical="center"/>
    </xf>
    <xf numFmtId="0" fontId="8" fillId="0" borderId="10" xfId="0" applyFont="1" applyBorder="1" applyAlignment="1">
      <alignment vertical="center" wrapText="1"/>
    </xf>
    <xf numFmtId="0" fontId="0" fillId="0" borderId="11" xfId="0" applyFont="1" applyBorder="1" applyAlignment="1">
      <alignment horizontal="left" vertical="center" indent="1"/>
    </xf>
    <xf numFmtId="176" fontId="0" fillId="0" borderId="11" xfId="0" applyNumberFormat="1" applyFont="1" applyBorder="1" applyAlignment="1">
      <alignment vertical="center"/>
    </xf>
    <xf numFmtId="0" fontId="0" fillId="0" borderId="12" xfId="0" applyFont="1" applyBorder="1" applyAlignment="1">
      <alignment horizontal="left" vertical="center" indent="2"/>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12" xfId="0" applyFont="1" applyBorder="1" applyAlignment="1">
      <alignment horizontal="left" vertical="center" indent="1"/>
    </xf>
    <xf numFmtId="176" fontId="0" fillId="0" borderId="14" xfId="0" applyNumberFormat="1" applyFont="1" applyBorder="1" applyAlignment="1">
      <alignment vertical="center"/>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176" fontId="0" fillId="0" borderId="10" xfId="0" applyNumberFormat="1" applyFont="1" applyBorder="1" applyAlignment="1">
      <alignment vertical="center"/>
    </xf>
    <xf numFmtId="0" fontId="0" fillId="0" borderId="11" xfId="0" applyFont="1" applyBorder="1" applyAlignment="1">
      <alignment vertical="center"/>
    </xf>
    <xf numFmtId="176" fontId="0" fillId="0" borderId="15" xfId="0" applyNumberFormat="1"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vertical="center" wrapText="1"/>
    </xf>
    <xf numFmtId="0" fontId="0" fillId="0" borderId="0" xfId="0" applyFont="1" applyBorder="1" applyAlignment="1">
      <alignment/>
    </xf>
    <xf numFmtId="0" fontId="8" fillId="0" borderId="0" xfId="0" applyFont="1" applyBorder="1" applyAlignment="1">
      <alignment wrapText="1"/>
    </xf>
    <xf numFmtId="0" fontId="5" fillId="0" borderId="0" xfId="0" applyFont="1" applyBorder="1" applyAlignment="1">
      <alignment vertical="center"/>
    </xf>
    <xf numFmtId="0" fontId="0" fillId="0" borderId="0" xfId="0" applyFont="1" applyBorder="1" applyAlignment="1">
      <alignment horizontal="right" vertical="center"/>
    </xf>
    <xf numFmtId="176" fontId="0" fillId="0" borderId="16" xfId="0" applyNumberFormat="1"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horizontal="lef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horizontal="left" vertical="top" wrapTex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vertical="center"/>
    </xf>
    <xf numFmtId="176" fontId="0" fillId="0" borderId="0" xfId="0" applyNumberFormat="1" applyFont="1" applyBorder="1" applyAlignment="1">
      <alignment vertical="center"/>
    </xf>
    <xf numFmtId="0" fontId="0" fillId="0" borderId="11" xfId="0" applyFont="1" applyBorder="1" applyAlignment="1">
      <alignment horizontal="left" vertical="center" indent="1"/>
    </xf>
    <xf numFmtId="176" fontId="0" fillId="0" borderId="11" xfId="0" applyNumberFormat="1" applyFont="1" applyBorder="1" applyAlignment="1">
      <alignment vertical="center"/>
    </xf>
    <xf numFmtId="0" fontId="0" fillId="0" borderId="12" xfId="0" applyFont="1" applyBorder="1" applyAlignment="1">
      <alignment horizontal="left" vertical="center" indent="2"/>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12" xfId="0" applyFont="1" applyBorder="1" applyAlignment="1">
      <alignment horizontal="left" vertical="center" indent="1"/>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176" fontId="0" fillId="0" borderId="10" xfId="0" applyNumberFormat="1" applyFont="1" applyBorder="1" applyAlignment="1">
      <alignment vertical="center"/>
    </xf>
    <xf numFmtId="0" fontId="0" fillId="0" borderId="11" xfId="0" applyFont="1" applyBorder="1" applyAlignment="1">
      <alignment vertical="center"/>
    </xf>
    <xf numFmtId="0" fontId="8" fillId="0" borderId="12" xfId="0" applyFont="1" applyBorder="1" applyAlignment="1">
      <alignment horizontal="left" vertical="center" indent="1"/>
    </xf>
    <xf numFmtId="176" fontId="0" fillId="0" borderId="15"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xf>
    <xf numFmtId="0" fontId="8" fillId="0" borderId="10" xfId="0" applyFont="1" applyBorder="1" applyAlignment="1">
      <alignment horizontal="center" vertical="center" wrapText="1"/>
    </xf>
    <xf numFmtId="0" fontId="8" fillId="0" borderId="13"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right" vertical="center"/>
    </xf>
    <xf numFmtId="0" fontId="0" fillId="0" borderId="10" xfId="0" applyFont="1" applyBorder="1" applyAlignment="1">
      <alignment horizontal="center" vertical="center"/>
    </xf>
    <xf numFmtId="0" fontId="4" fillId="0" borderId="0" xfId="0" applyFont="1" applyBorder="1" applyAlignment="1">
      <alignment horizontal="left" vertical="center" indent="6"/>
    </xf>
    <xf numFmtId="0" fontId="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0"/>
  <sheetViews>
    <sheetView zoomScalePageLayoutView="0" workbookViewId="0" topLeftCell="A1">
      <selection activeCell="A16" sqref="A16"/>
    </sheetView>
  </sheetViews>
  <sheetFormatPr defaultColWidth="9.00390625" defaultRowHeight="13.5"/>
  <cols>
    <col min="1" max="1" width="36.75390625" style="25" customWidth="1"/>
    <col min="2" max="4" width="10.00390625" style="25" customWidth="1"/>
    <col min="5" max="5" width="64.125" style="26" customWidth="1"/>
    <col min="6" max="16384" width="9.00390625" style="25" customWidth="1"/>
  </cols>
  <sheetData>
    <row r="1" spans="1:5" s="1" customFormat="1" ht="24" customHeight="1">
      <c r="A1" s="65" t="s">
        <v>65</v>
      </c>
      <c r="B1" s="66"/>
      <c r="C1" s="66"/>
      <c r="D1" s="66"/>
      <c r="E1" s="66"/>
    </row>
    <row r="2" spans="1:5" s="27" customFormat="1" ht="24" customHeight="1">
      <c r="A2" s="69" t="s">
        <v>44</v>
      </c>
      <c r="B2" s="69"/>
      <c r="C2" s="69"/>
      <c r="D2" s="69"/>
      <c r="E2" s="69"/>
    </row>
    <row r="3" spans="1:8" s="2" customFormat="1" ht="21.75" customHeight="1">
      <c r="A3" s="67" t="s">
        <v>33</v>
      </c>
      <c r="B3" s="67"/>
      <c r="C3" s="67"/>
      <c r="D3" s="67"/>
      <c r="E3" s="28" t="s">
        <v>26</v>
      </c>
      <c r="F3" s="3"/>
      <c r="G3" s="3"/>
      <c r="H3" s="3"/>
    </row>
    <row r="4" s="3" customFormat="1" ht="13.5">
      <c r="E4" s="4" t="s">
        <v>34</v>
      </c>
    </row>
    <row r="5" spans="1:5" s="7" customFormat="1" ht="21" customHeight="1">
      <c r="A5" s="5" t="s">
        <v>0</v>
      </c>
      <c r="B5" s="68" t="s">
        <v>1</v>
      </c>
      <c r="C5" s="68"/>
      <c r="D5" s="68"/>
      <c r="E5" s="6" t="s">
        <v>32</v>
      </c>
    </row>
    <row r="6" spans="1:5" s="1" customFormat="1" ht="18" customHeight="1">
      <c r="A6" s="8" t="s">
        <v>2</v>
      </c>
      <c r="B6" s="9"/>
      <c r="C6" s="9"/>
      <c r="D6" s="9"/>
      <c r="E6" s="10"/>
    </row>
    <row r="7" spans="1:5" s="1" customFormat="1" ht="18" customHeight="1">
      <c r="A7" s="11" t="s">
        <v>39</v>
      </c>
      <c r="B7" s="12"/>
      <c r="C7" s="12"/>
      <c r="D7" s="12"/>
      <c r="E7" s="30"/>
    </row>
    <row r="8" spans="1:5" s="1" customFormat="1" ht="18" customHeight="1">
      <c r="A8" s="13" t="s">
        <v>43</v>
      </c>
      <c r="B8" s="15">
        <v>64600</v>
      </c>
      <c r="C8" s="14">
        <f>SUM(B8:B8)</f>
        <v>64600</v>
      </c>
      <c r="D8" s="14"/>
      <c r="E8" s="31"/>
    </row>
    <row r="9" spans="1:5" s="1" customFormat="1" ht="18" customHeight="1">
      <c r="A9" s="16" t="s">
        <v>40</v>
      </c>
      <c r="B9" s="17"/>
      <c r="C9" s="14"/>
      <c r="D9" s="14"/>
      <c r="E9" s="31"/>
    </row>
    <row r="10" spans="1:5" s="1" customFormat="1" ht="18" customHeight="1">
      <c r="A10" s="13" t="s">
        <v>17</v>
      </c>
      <c r="B10" s="14">
        <v>18000</v>
      </c>
      <c r="C10" s="14"/>
      <c r="D10" s="14"/>
      <c r="E10" s="31" t="s">
        <v>45</v>
      </c>
    </row>
    <row r="11" spans="1:5" s="1" customFormat="1" ht="18" customHeight="1">
      <c r="A11" s="13" t="s">
        <v>18</v>
      </c>
      <c r="B11" s="15">
        <v>80000</v>
      </c>
      <c r="C11" s="14">
        <f>SUM(B10:B11)</f>
        <v>98000</v>
      </c>
      <c r="D11" s="14"/>
      <c r="E11" s="31" t="s">
        <v>46</v>
      </c>
    </row>
    <row r="12" spans="1:5" s="1" customFormat="1" ht="18" customHeight="1">
      <c r="A12" s="16" t="s">
        <v>25</v>
      </c>
      <c r="B12" s="14"/>
      <c r="C12" s="14"/>
      <c r="D12" s="14"/>
      <c r="E12" s="31"/>
    </row>
    <row r="13" spans="1:5" s="1" customFormat="1" ht="18" customHeight="1">
      <c r="A13" s="13" t="s">
        <v>52</v>
      </c>
      <c r="B13" s="29">
        <v>4300000</v>
      </c>
      <c r="C13" s="14"/>
      <c r="D13" s="14"/>
      <c r="E13" s="31" t="s">
        <v>54</v>
      </c>
    </row>
    <row r="14" spans="1:5" s="1" customFormat="1" ht="18" customHeight="1">
      <c r="A14" s="13" t="s">
        <v>14</v>
      </c>
      <c r="B14" s="15">
        <v>50000</v>
      </c>
      <c r="C14" s="14">
        <f>SUM(B13:B14)</f>
        <v>4350000</v>
      </c>
      <c r="D14" s="14"/>
      <c r="E14" s="31" t="s">
        <v>53</v>
      </c>
    </row>
    <row r="15" spans="1:5" s="1" customFormat="1" ht="18" customHeight="1">
      <c r="A15" s="16" t="s">
        <v>41</v>
      </c>
      <c r="B15" s="14"/>
      <c r="C15" s="17"/>
      <c r="D15" s="14"/>
      <c r="E15" s="31"/>
    </row>
    <row r="16" spans="1:5" s="1" customFormat="1" ht="18" customHeight="1">
      <c r="A16" s="13" t="s">
        <v>42</v>
      </c>
      <c r="B16" s="15"/>
      <c r="C16" s="15">
        <f>SUM(B16:B16)</f>
        <v>0</v>
      </c>
      <c r="D16" s="14"/>
      <c r="E16" s="31"/>
    </row>
    <row r="17" spans="1:5" s="1" customFormat="1" ht="18" customHeight="1">
      <c r="A17" s="16" t="s">
        <v>6</v>
      </c>
      <c r="B17" s="17"/>
      <c r="C17" s="17"/>
      <c r="D17" s="14">
        <f>SUM(C7:C16)</f>
        <v>4512600</v>
      </c>
      <c r="E17" s="31"/>
    </row>
    <row r="18" spans="1:5" s="1" customFormat="1" ht="18" customHeight="1">
      <c r="A18" s="18" t="s">
        <v>24</v>
      </c>
      <c r="B18" s="15"/>
      <c r="C18" s="15"/>
      <c r="D18" s="15"/>
      <c r="E18" s="32"/>
    </row>
    <row r="19" spans="1:5" s="1" customFormat="1" ht="18" customHeight="1">
      <c r="A19" s="19" t="s">
        <v>5</v>
      </c>
      <c r="B19" s="20"/>
      <c r="C19" s="20"/>
      <c r="D19" s="20">
        <f>SUM(D17:D18)</f>
        <v>4512600</v>
      </c>
      <c r="E19" s="33"/>
    </row>
    <row r="20" spans="1:5" s="1" customFormat="1" ht="18" customHeight="1">
      <c r="A20" s="21" t="s">
        <v>7</v>
      </c>
      <c r="B20" s="12"/>
      <c r="C20" s="12"/>
      <c r="D20" s="12"/>
      <c r="E20" s="30"/>
    </row>
    <row r="21" spans="1:5" s="1" customFormat="1" ht="18" customHeight="1">
      <c r="A21" s="16" t="s">
        <v>8</v>
      </c>
      <c r="B21" s="14"/>
      <c r="C21" s="14"/>
      <c r="D21" s="14"/>
      <c r="E21" s="31"/>
    </row>
    <row r="22" spans="1:5" s="1" customFormat="1" ht="18" customHeight="1">
      <c r="A22" s="13" t="s">
        <v>47</v>
      </c>
      <c r="B22" s="14">
        <v>3000000</v>
      </c>
      <c r="C22" s="14"/>
      <c r="D22" s="14"/>
      <c r="E22" s="34" t="s">
        <v>56</v>
      </c>
    </row>
    <row r="23" spans="1:5" s="1" customFormat="1" ht="18" customHeight="1">
      <c r="A23" s="13" t="s">
        <v>48</v>
      </c>
      <c r="B23" s="14">
        <v>382600</v>
      </c>
      <c r="C23" s="14"/>
      <c r="D23" s="14"/>
      <c r="E23" s="34" t="s">
        <v>55</v>
      </c>
    </row>
    <row r="24" spans="1:5" s="1" customFormat="1" ht="18" customHeight="1">
      <c r="A24" s="13" t="s">
        <v>49</v>
      </c>
      <c r="B24" s="14">
        <v>320000</v>
      </c>
      <c r="C24" s="14"/>
      <c r="D24" s="14"/>
      <c r="E24" s="34" t="s">
        <v>57</v>
      </c>
    </row>
    <row r="25" spans="1:5" s="1" customFormat="1" ht="18" customHeight="1">
      <c r="A25" s="13" t="s">
        <v>50</v>
      </c>
      <c r="B25" s="14">
        <v>692000</v>
      </c>
      <c r="C25" s="14"/>
      <c r="D25" s="14"/>
      <c r="E25" s="34" t="s">
        <v>58</v>
      </c>
    </row>
    <row r="26" spans="1:5" s="1" customFormat="1" ht="18" customHeight="1">
      <c r="A26" s="13" t="s">
        <v>51</v>
      </c>
      <c r="B26" s="15">
        <v>118000</v>
      </c>
      <c r="C26" s="15">
        <f>SUM(B22:B26)</f>
        <v>4512600</v>
      </c>
      <c r="D26" s="14"/>
      <c r="E26" s="31" t="s">
        <v>59</v>
      </c>
    </row>
    <row r="27" spans="1:5" s="1" customFormat="1" ht="18" customHeight="1">
      <c r="A27" s="16" t="s">
        <v>11</v>
      </c>
      <c r="B27" s="17"/>
      <c r="C27" s="17"/>
      <c r="D27" s="14">
        <f>SUM(C22:C26)</f>
        <v>4512600</v>
      </c>
      <c r="E27" s="31"/>
    </row>
    <row r="28" spans="1:5" s="1" customFormat="1" ht="18" customHeight="1">
      <c r="A28" s="18" t="s">
        <v>12</v>
      </c>
      <c r="B28" s="15"/>
      <c r="C28" s="15"/>
      <c r="D28" s="15">
        <f>D17-D27</f>
        <v>0</v>
      </c>
      <c r="E28" s="32"/>
    </row>
    <row r="29" spans="1:5" s="1" customFormat="1" ht="18" customHeight="1">
      <c r="A29" s="19" t="s">
        <v>13</v>
      </c>
      <c r="B29" s="22"/>
      <c r="C29" s="22"/>
      <c r="D29" s="22">
        <f>SUM(D19-D27)</f>
        <v>0</v>
      </c>
      <c r="E29" s="33"/>
    </row>
    <row r="30" spans="1:5" s="1" customFormat="1" ht="18.75" customHeight="1">
      <c r="A30" s="23"/>
      <c r="B30" s="9"/>
      <c r="C30" s="9"/>
      <c r="D30" s="9"/>
      <c r="E30" s="24"/>
    </row>
  </sheetData>
  <sheetProtection/>
  <mergeCells count="4">
    <mergeCell ref="A1:E1"/>
    <mergeCell ref="A3:D3"/>
    <mergeCell ref="B5:D5"/>
    <mergeCell ref="A2:E2"/>
  </mergeCells>
  <printOptions horizontalCentered="1"/>
  <pageMargins left="0.58" right="0.33" top="0.46" bottom="0.24" header="0.1968503937007874" footer="0.1574803149606299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tabColor rgb="FF00B0F0"/>
  </sheetPr>
  <dimension ref="A1:H36"/>
  <sheetViews>
    <sheetView tabSelected="1" zoomScalePageLayoutView="0" workbookViewId="0" topLeftCell="A1">
      <selection activeCell="D39" sqref="D39"/>
    </sheetView>
  </sheetViews>
  <sheetFormatPr defaultColWidth="9.00390625" defaultRowHeight="13.5"/>
  <cols>
    <col min="1" max="1" width="36.75390625" style="62" customWidth="1"/>
    <col min="2" max="4" width="10.00390625" style="62" customWidth="1"/>
    <col min="5" max="5" width="65.125" style="26" customWidth="1"/>
    <col min="6" max="16384" width="9.00390625" style="62" customWidth="1"/>
  </cols>
  <sheetData>
    <row r="1" spans="1:5" s="39" customFormat="1" ht="25.5" customHeight="1">
      <c r="A1" s="65" t="s">
        <v>64</v>
      </c>
      <c r="B1" s="65"/>
      <c r="C1" s="65"/>
      <c r="D1" s="65"/>
      <c r="E1" s="65"/>
    </row>
    <row r="2" spans="1:8" s="2" customFormat="1" ht="18" customHeight="1">
      <c r="A2" s="67" t="s">
        <v>33</v>
      </c>
      <c r="B2" s="67"/>
      <c r="C2" s="67"/>
      <c r="D2" s="67"/>
      <c r="E2" s="40" t="s">
        <v>26</v>
      </c>
      <c r="F2" s="41"/>
      <c r="G2" s="41"/>
      <c r="H2" s="41"/>
    </row>
    <row r="3" s="41" customFormat="1" ht="13.5">
      <c r="E3" s="4" t="s">
        <v>34</v>
      </c>
    </row>
    <row r="4" spans="1:5" s="44" customFormat="1" ht="15" customHeight="1">
      <c r="A4" s="42" t="s">
        <v>0</v>
      </c>
      <c r="B4" s="70" t="s">
        <v>1</v>
      </c>
      <c r="C4" s="70"/>
      <c r="D4" s="70"/>
      <c r="E4" s="43" t="s">
        <v>32</v>
      </c>
    </row>
    <row r="5" spans="1:5" s="39" customFormat="1" ht="18" customHeight="1">
      <c r="A5" s="45" t="s">
        <v>2</v>
      </c>
      <c r="B5" s="46"/>
      <c r="C5" s="46"/>
      <c r="D5" s="46"/>
      <c r="E5" s="10"/>
    </row>
    <row r="6" spans="1:5" s="39" customFormat="1" ht="18" customHeight="1">
      <c r="A6" s="47" t="s">
        <v>3</v>
      </c>
      <c r="B6" s="48"/>
      <c r="C6" s="48"/>
      <c r="D6" s="48"/>
      <c r="E6" s="30"/>
    </row>
    <row r="7" spans="1:5" s="39" customFormat="1" ht="18" customHeight="1">
      <c r="A7" s="49" t="s">
        <v>35</v>
      </c>
      <c r="B7" s="50">
        <v>100000</v>
      </c>
      <c r="C7" s="50"/>
      <c r="D7" s="50"/>
      <c r="E7" s="35" t="s">
        <v>60</v>
      </c>
    </row>
    <row r="8" spans="1:5" s="39" customFormat="1" ht="18" customHeight="1">
      <c r="A8" s="49" t="s">
        <v>22</v>
      </c>
      <c r="B8" s="51">
        <v>50000</v>
      </c>
      <c r="C8" s="51">
        <f>SUM(B7:B8)</f>
        <v>150000</v>
      </c>
      <c r="D8" s="50"/>
      <c r="E8" s="35"/>
    </row>
    <row r="9" spans="1:5" s="39" customFormat="1" ht="18" customHeight="1">
      <c r="A9" s="52" t="s">
        <v>4</v>
      </c>
      <c r="B9" s="53"/>
      <c r="C9" s="53"/>
      <c r="D9" s="50"/>
      <c r="E9" s="35"/>
    </row>
    <row r="10" spans="1:5" s="39" customFormat="1" ht="18" customHeight="1">
      <c r="A10" s="49" t="s">
        <v>17</v>
      </c>
      <c r="B10" s="50">
        <v>18000</v>
      </c>
      <c r="C10" s="50"/>
      <c r="D10" s="50"/>
      <c r="E10" s="35" t="s">
        <v>36</v>
      </c>
    </row>
    <row r="11" spans="1:5" s="39" customFormat="1" ht="18" customHeight="1">
      <c r="A11" s="49" t="s">
        <v>18</v>
      </c>
      <c r="B11" s="51">
        <v>50000</v>
      </c>
      <c r="C11" s="51">
        <f>SUM(B10:B12)</f>
        <v>68000</v>
      </c>
      <c r="D11" s="50"/>
      <c r="E11" s="35" t="s">
        <v>37</v>
      </c>
    </row>
    <row r="12" spans="1:5" s="39" customFormat="1" ht="18" customHeight="1">
      <c r="A12" s="49" t="s">
        <v>31</v>
      </c>
      <c r="B12" s="53"/>
      <c r="C12" s="53"/>
      <c r="D12" s="50"/>
      <c r="E12" s="35"/>
    </row>
    <row r="13" spans="1:5" s="39" customFormat="1" ht="18" customHeight="1">
      <c r="A13" s="52" t="s">
        <v>25</v>
      </c>
      <c r="B13" s="50"/>
      <c r="C13" s="50"/>
      <c r="D13" s="50"/>
      <c r="E13" s="35"/>
    </row>
    <row r="14" spans="1:5" s="39" customFormat="1" ht="18" customHeight="1">
      <c r="A14" s="52" t="s">
        <v>67</v>
      </c>
      <c r="B14" s="54">
        <v>25000</v>
      </c>
      <c r="C14" s="54"/>
      <c r="D14" s="50"/>
      <c r="E14" s="35" t="s">
        <v>70</v>
      </c>
    </row>
    <row r="15" spans="1:5" s="39" customFormat="1" ht="18" customHeight="1">
      <c r="A15" s="49" t="s">
        <v>14</v>
      </c>
      <c r="B15" s="51">
        <v>350000</v>
      </c>
      <c r="C15" s="51">
        <f>SUM(B14:B15)</f>
        <v>375000</v>
      </c>
      <c r="D15" s="51"/>
      <c r="E15" s="35"/>
    </row>
    <row r="16" spans="1:5" s="39" customFormat="1" ht="18" customHeight="1">
      <c r="A16" s="52" t="s">
        <v>6</v>
      </c>
      <c r="B16" s="53"/>
      <c r="C16" s="53"/>
      <c r="D16" s="53">
        <f>SUM(C6:C15)</f>
        <v>593000</v>
      </c>
      <c r="E16" s="35"/>
    </row>
    <row r="17" spans="1:5" s="39" customFormat="1" ht="18" customHeight="1">
      <c r="A17" s="55" t="s">
        <v>24</v>
      </c>
      <c r="B17" s="51"/>
      <c r="C17" s="51"/>
      <c r="D17" s="51">
        <v>581527</v>
      </c>
      <c r="E17" s="36"/>
    </row>
    <row r="18" spans="1:5" s="39" customFormat="1" ht="18" customHeight="1">
      <c r="A18" s="56" t="s">
        <v>5</v>
      </c>
      <c r="B18" s="57"/>
      <c r="C18" s="57"/>
      <c r="D18" s="57">
        <f>SUM(D16:D17)</f>
        <v>1174527</v>
      </c>
      <c r="E18" s="10"/>
    </row>
    <row r="19" spans="1:5" s="39" customFormat="1" ht="18" customHeight="1">
      <c r="A19" s="58" t="s">
        <v>7</v>
      </c>
      <c r="B19" s="48"/>
      <c r="C19" s="48"/>
      <c r="D19" s="48"/>
      <c r="E19" s="37"/>
    </row>
    <row r="20" spans="1:5" s="39" customFormat="1" ht="18" customHeight="1">
      <c r="A20" s="52" t="s">
        <v>8</v>
      </c>
      <c r="B20" s="50"/>
      <c r="C20" s="50"/>
      <c r="D20" s="50"/>
      <c r="E20" s="35"/>
    </row>
    <row r="21" spans="1:5" s="39" customFormat="1" ht="24">
      <c r="A21" s="49" t="s">
        <v>19</v>
      </c>
      <c r="B21" s="50">
        <v>389600</v>
      </c>
      <c r="C21" s="50"/>
      <c r="D21" s="50"/>
      <c r="E21" s="38" t="s">
        <v>63</v>
      </c>
    </row>
    <row r="22" spans="1:5" s="39" customFormat="1" ht="18" customHeight="1">
      <c r="A22" s="49" t="s">
        <v>20</v>
      </c>
      <c r="B22" s="50">
        <v>60000</v>
      </c>
      <c r="C22" s="50"/>
      <c r="D22" s="50"/>
      <c r="E22" s="35" t="s">
        <v>62</v>
      </c>
    </row>
    <row r="23" spans="1:5" s="39" customFormat="1" ht="23.25" customHeight="1">
      <c r="A23" s="49" t="s">
        <v>21</v>
      </c>
      <c r="B23" s="51">
        <v>60000</v>
      </c>
      <c r="C23" s="51">
        <f>SUM(B21:B23)</f>
        <v>509600</v>
      </c>
      <c r="D23" s="50"/>
      <c r="E23" s="35" t="s">
        <v>38</v>
      </c>
    </row>
    <row r="24" spans="1:5" s="39" customFormat="1" ht="18" customHeight="1">
      <c r="A24" s="52" t="s">
        <v>9</v>
      </c>
      <c r="B24" s="53"/>
      <c r="C24" s="53"/>
      <c r="D24" s="50"/>
      <c r="E24" s="35"/>
    </row>
    <row r="25" spans="1:5" s="39" customFormat="1" ht="18" customHeight="1">
      <c r="A25" s="49" t="s">
        <v>29</v>
      </c>
      <c r="B25" s="50">
        <v>20000</v>
      </c>
      <c r="C25" s="50"/>
      <c r="D25" s="50"/>
      <c r="E25" s="35" t="s">
        <v>30</v>
      </c>
    </row>
    <row r="26" spans="1:5" s="39" customFormat="1" ht="18" customHeight="1">
      <c r="A26" s="49" t="s">
        <v>16</v>
      </c>
      <c r="B26" s="50">
        <v>40000</v>
      </c>
      <c r="C26" s="50"/>
      <c r="D26" s="50"/>
      <c r="E26" s="35" t="s">
        <v>27</v>
      </c>
    </row>
    <row r="27" spans="1:5" s="39" customFormat="1" ht="18" customHeight="1">
      <c r="A27" s="49" t="s">
        <v>23</v>
      </c>
      <c r="B27" s="50">
        <v>15000</v>
      </c>
      <c r="C27" s="50"/>
      <c r="D27" s="50"/>
      <c r="E27" s="35"/>
    </row>
    <row r="28" spans="1:5" s="39" customFormat="1" ht="18" customHeight="1">
      <c r="A28" s="49" t="s">
        <v>15</v>
      </c>
      <c r="B28" s="50">
        <v>10000</v>
      </c>
      <c r="C28" s="50"/>
      <c r="D28" s="50"/>
      <c r="E28" s="35"/>
    </row>
    <row r="29" spans="1:5" s="39" customFormat="1" ht="18" customHeight="1">
      <c r="A29" s="49" t="s">
        <v>28</v>
      </c>
      <c r="B29" s="51">
        <v>10000</v>
      </c>
      <c r="C29" s="51">
        <f>SUM(B25:B29)</f>
        <v>95000</v>
      </c>
      <c r="D29" s="50"/>
      <c r="E29" s="35"/>
    </row>
    <row r="30" spans="1:5" s="39" customFormat="1" ht="18" customHeight="1">
      <c r="A30" s="52" t="s">
        <v>68</v>
      </c>
      <c r="B30" s="57">
        <v>168000</v>
      </c>
      <c r="C30" s="57">
        <f>SUM(B30)</f>
        <v>168000</v>
      </c>
      <c r="D30" s="50"/>
      <c r="E30" s="59" t="s">
        <v>69</v>
      </c>
    </row>
    <row r="31" spans="1:5" s="39" customFormat="1" ht="18" customHeight="1">
      <c r="A31" s="52" t="s">
        <v>66</v>
      </c>
      <c r="B31" s="53"/>
      <c r="C31" s="53"/>
      <c r="D31" s="50"/>
      <c r="E31" s="35"/>
    </row>
    <row r="32" spans="1:5" s="39" customFormat="1" ht="18" customHeight="1">
      <c r="A32" s="49" t="s">
        <v>10</v>
      </c>
      <c r="B32" s="51">
        <v>20000</v>
      </c>
      <c r="C32" s="51">
        <f>SUM(B32)</f>
        <v>20000</v>
      </c>
      <c r="D32" s="51"/>
      <c r="E32" s="35"/>
    </row>
    <row r="33" spans="1:5" s="39" customFormat="1" ht="18" customHeight="1">
      <c r="A33" s="52" t="s">
        <v>11</v>
      </c>
      <c r="B33" s="53"/>
      <c r="C33" s="53"/>
      <c r="D33" s="53">
        <f>SUM(C21:C32)</f>
        <v>792600</v>
      </c>
      <c r="E33" s="35"/>
    </row>
    <row r="34" spans="1:5" s="39" customFormat="1" ht="18" customHeight="1">
      <c r="A34" s="55" t="s">
        <v>12</v>
      </c>
      <c r="B34" s="51"/>
      <c r="C34" s="51"/>
      <c r="D34" s="51">
        <f>D16-D33</f>
        <v>-199600</v>
      </c>
      <c r="E34" s="64" t="s">
        <v>71</v>
      </c>
    </row>
    <row r="35" spans="1:5" s="39" customFormat="1" ht="21" customHeight="1">
      <c r="A35" s="56" t="s">
        <v>13</v>
      </c>
      <c r="B35" s="60"/>
      <c r="C35" s="60"/>
      <c r="D35" s="60">
        <f>SUM(D18-D33)</f>
        <v>381927</v>
      </c>
      <c r="E35" s="63" t="s">
        <v>61</v>
      </c>
    </row>
    <row r="36" spans="1:5" s="39" customFormat="1" ht="18.75" customHeight="1">
      <c r="A36" s="61"/>
      <c r="B36" s="46"/>
      <c r="C36" s="46"/>
      <c r="D36" s="46"/>
      <c r="E36" s="24"/>
    </row>
  </sheetData>
  <sheetProtection/>
  <mergeCells count="3">
    <mergeCell ref="A2:D2"/>
    <mergeCell ref="B4:D4"/>
    <mergeCell ref="A1:E1"/>
  </mergeCells>
  <printOptions horizontalCentered="1"/>
  <pageMargins left="0.58" right="0.33" top="0.29" bottom="0.24" header="0.1968503937007874" footer="0.1574803149606299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9" sqref="H29"/>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dc:creator>
  <cp:keywords/>
  <dc:description/>
  <cp:lastModifiedBy>MasatoshiArai</cp:lastModifiedBy>
  <cp:lastPrinted>2011-04-19T07:24:21Z</cp:lastPrinted>
  <dcterms:created xsi:type="dcterms:W3CDTF">1997-01-08T22:48:59Z</dcterms:created>
  <dcterms:modified xsi:type="dcterms:W3CDTF">2011-04-28T15:42:43Z</dcterms:modified>
  <cp:category/>
  <cp:version/>
  <cp:contentType/>
  <cp:contentStatus/>
</cp:coreProperties>
</file>