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235" windowHeight="10305"/>
  </bookViews>
  <sheets>
    <sheet name="第21回クラブ対抗リレー大会" sheetId="1" r:id="rId1"/>
  </sheets>
  <definedNames>
    <definedName name="_xlnm.Print_Area" localSheetId="0">第21回クラブ対抗リレー大会!$A$1:$M$53</definedName>
  </definedNames>
  <calcPr calcId="145621"/>
</workbook>
</file>

<file path=xl/calcChain.xml><?xml version="1.0" encoding="utf-8"?>
<calcChain xmlns="http://schemas.openxmlformats.org/spreadsheetml/2006/main">
  <c r="M14" i="1" l="1"/>
  <c r="N14" i="1"/>
  <c r="O14" i="1"/>
  <c r="P14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Q43" i="1"/>
  <c r="Q40" i="1"/>
  <c r="Q37" i="1"/>
  <c r="Q34" i="1"/>
  <c r="Q31" i="1"/>
  <c r="Q28" i="1"/>
  <c r="Q25" i="1"/>
  <c r="Q22" i="1"/>
  <c r="Q19" i="1"/>
  <c r="Q16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N15" i="1"/>
  <c r="N16" i="1"/>
  <c r="O16" i="1"/>
  <c r="O15" i="1"/>
  <c r="M25" i="1" l="1"/>
  <c r="M37" i="1"/>
  <c r="M41" i="1"/>
  <c r="M36" i="1"/>
  <c r="M18" i="1"/>
  <c r="M26" i="1"/>
  <c r="M30" i="1"/>
  <c r="M34" i="1"/>
  <c r="M21" i="1"/>
  <c r="O44" i="1"/>
  <c r="K5" i="1" s="1"/>
  <c r="M15" i="1"/>
  <c r="M31" i="1"/>
  <c r="M38" i="1"/>
  <c r="M42" i="1"/>
  <c r="M29" i="1"/>
  <c r="P44" i="1"/>
  <c r="K6" i="1" s="1"/>
  <c r="M28" i="1"/>
  <c r="M32" i="1"/>
  <c r="M35" i="1"/>
  <c r="M23" i="1"/>
  <c r="M24" i="1"/>
  <c r="M17" i="1"/>
  <c r="M19" i="1"/>
  <c r="M20" i="1"/>
  <c r="M39" i="1"/>
  <c r="M40" i="1"/>
  <c r="M43" i="1"/>
  <c r="M16" i="1"/>
  <c r="M22" i="1"/>
  <c r="M27" i="1"/>
  <c r="M33" i="1"/>
  <c r="Q44" i="1"/>
  <c r="K7" i="1" s="1"/>
  <c r="N44" i="1"/>
  <c r="K4" i="1" s="1"/>
  <c r="M44" i="1" l="1"/>
  <c r="E9" i="1" s="1"/>
</calcChain>
</file>

<file path=xl/sharedStrings.xml><?xml version="1.0" encoding="utf-8"?>
<sst xmlns="http://schemas.openxmlformats.org/spreadsheetml/2006/main" count="77" uniqueCount="47">
  <si>
    <t>氏名</t>
    <rPh sb="0" eb="2">
      <t>シメイ</t>
    </rPh>
    <phoneticPr fontId="1"/>
  </si>
  <si>
    <t>年齢</t>
    <rPh sb="0" eb="2">
      <t>ネンレイ</t>
    </rPh>
    <phoneticPr fontId="1"/>
  </si>
  <si>
    <t>Eｶｰﾄﾞ番号</t>
    <rPh sb="5" eb="7">
      <t>バンゴウ</t>
    </rPh>
    <phoneticPr fontId="1"/>
  </si>
  <si>
    <t>参加料合計</t>
    <rPh sb="0" eb="3">
      <t>サンカリョウ</t>
    </rPh>
    <rPh sb="3" eb="5">
      <t>ゴウケイ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</si>
  <si>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</si>
  <si>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>クラス参加費</t>
    <rPh sb="3" eb="5">
      <t>サンカ</t>
    </rPh>
    <rPh sb="5" eb="6">
      <t>ヒ</t>
    </rPh>
    <phoneticPr fontId="1"/>
  </si>
  <si>
    <t>↓自動計算します</t>
    <rPh sb="1" eb="3">
      <t>ジドウ</t>
    </rPh>
    <rPh sb="3" eb="5">
      <t>ケイサン</t>
    </rPh>
    <phoneticPr fontId="1"/>
  </si>
  <si>
    <t>▼ﾌﾟﾙﾀﾞｳﾝ選択項目</t>
    <rPh sb="8" eb="10">
      <t>センタク</t>
    </rPh>
    <rPh sb="10" eb="12">
      <t>コウモク</t>
    </rPh>
    <phoneticPr fontId="1"/>
  </si>
  <si>
    <t>クラス</t>
    <phoneticPr fontId="1"/>
  </si>
  <si>
    <t xml:space="preserve">Eｶｰﾄﾞﾚﾝﾀﾙ </t>
    <phoneticPr fontId="1"/>
  </si>
  <si>
    <t>ふりがな</t>
    <phoneticPr fontId="1"/>
  </si>
  <si>
    <t>入力項目</t>
    <rPh sb="0" eb="2">
      <t>ニュウリョク</t>
    </rPh>
    <rPh sb="2" eb="4">
      <t>コウモク</t>
    </rPh>
    <phoneticPr fontId="1"/>
  </si>
  <si>
    <t>【必須入力項目】</t>
    <rPh sb="1" eb="3">
      <t>ヒッス</t>
    </rPh>
    <rPh sb="3" eb="5">
      <t>ニュウリョク</t>
    </rPh>
    <rPh sb="5" eb="7">
      <t>コウモク</t>
    </rPh>
    <phoneticPr fontId="1"/>
  </si>
  <si>
    <t>【入力禁止項目】</t>
    <rPh sb="1" eb="3">
      <t>ニュウリョク</t>
    </rPh>
    <rPh sb="3" eb="5">
      <t>キンシ</t>
    </rPh>
    <rPh sb="5" eb="7">
      <t>コウモク</t>
    </rPh>
    <phoneticPr fontId="1"/>
  </si>
  <si>
    <t>入力禁止項目</t>
    <rPh sb="0" eb="2">
      <t>ニュウリョク</t>
    </rPh>
    <rPh sb="2" eb="4">
      <t>キンシ</t>
    </rPh>
    <rPh sb="4" eb="6">
      <t>コウモク</t>
    </rPh>
    <phoneticPr fontId="1"/>
  </si>
  <si>
    <r>
      <t xml:space="preserve">生年月日
</t>
    </r>
    <r>
      <rPr>
        <sz val="8"/>
        <color indexed="8"/>
        <rFont val="メイリオ"/>
        <family val="3"/>
        <charset val="128"/>
      </rPr>
      <t>（西暦年/月/日）</t>
    </r>
    <rPh sb="0" eb="2">
      <t>セイネン</t>
    </rPh>
    <rPh sb="2" eb="4">
      <t>ガッピ</t>
    </rPh>
    <rPh sb="6" eb="8">
      <t>セイレキ</t>
    </rPh>
    <rPh sb="8" eb="9">
      <t>ネン</t>
    </rPh>
    <rPh sb="10" eb="11">
      <t>ツキ</t>
    </rPh>
    <rPh sb="12" eb="13">
      <t>ヒ</t>
    </rPh>
    <phoneticPr fontId="1"/>
  </si>
  <si>
    <t>【申込先】</t>
    <rPh sb="1" eb="3">
      <t>モウシコミ</t>
    </rPh>
    <rPh sb="3" eb="4">
      <t>サキ</t>
    </rPh>
    <phoneticPr fontId="1"/>
  </si>
  <si>
    <r>
      <t>　</t>
    </r>
    <r>
      <rPr>
        <b/>
        <u/>
        <sz val="18"/>
        <color indexed="10"/>
        <rFont val="メイリオ"/>
        <family val="3"/>
        <charset val="128"/>
      </rPr>
      <t>本シート入力上の注意事項</t>
    </r>
    <rPh sb="1" eb="2">
      <t>ホン</t>
    </rPh>
    <rPh sb="5" eb="7">
      <t>ニュウリョク</t>
    </rPh>
    <rPh sb="7" eb="8">
      <t>ジョウ</t>
    </rPh>
    <rPh sb="9" eb="11">
      <t>チュウイ</t>
    </rPh>
    <rPh sb="11" eb="13">
      <t>ジコウ</t>
    </rPh>
    <phoneticPr fontId="1"/>
  </si>
  <si>
    <t>【参加料内訳】</t>
    <rPh sb="1" eb="4">
      <t>サンカリョウ</t>
    </rPh>
    <rPh sb="4" eb="6">
      <t>ウチワケ</t>
    </rPh>
    <phoneticPr fontId="1"/>
  </si>
  <si>
    <t>埼玉県協会
個人登録</t>
    <rPh sb="0" eb="3">
      <t>サイタマケン</t>
    </rPh>
    <rPh sb="3" eb="5">
      <t>キョウカイ</t>
    </rPh>
    <rPh sb="6" eb="8">
      <t>コジン</t>
    </rPh>
    <rPh sb="8" eb="10">
      <t>トウロク</t>
    </rPh>
    <phoneticPr fontId="1"/>
  </si>
  <si>
    <t>年齢
区分</t>
    <rPh sb="0" eb="2">
      <t>ネンレイ</t>
    </rPh>
    <rPh sb="3" eb="5">
      <t>クブン</t>
    </rPh>
    <phoneticPr fontId="1"/>
  </si>
  <si>
    <t>クラス</t>
    <phoneticPr fontId="1"/>
  </si>
  <si>
    <t>年齢区分</t>
    <rPh sb="0" eb="2">
      <t>ネンレイ</t>
    </rPh>
    <rPh sb="2" eb="4">
      <t>クブン</t>
    </rPh>
    <phoneticPr fontId="1"/>
  </si>
  <si>
    <t>参加費</t>
    <rPh sb="0" eb="3">
      <t>サンカヒ</t>
    </rPh>
    <phoneticPr fontId="1"/>
  </si>
  <si>
    <t>一般個人</t>
    <rPh sb="0" eb="2">
      <t>イッパン</t>
    </rPh>
    <rPh sb="2" eb="4">
      <t>コジン</t>
    </rPh>
    <phoneticPr fontId="1"/>
  </si>
  <si>
    <t>大学生</t>
    <rPh sb="0" eb="3">
      <t>ダイガクセイ</t>
    </rPh>
    <phoneticPr fontId="1"/>
  </si>
  <si>
    <t>所属クラブ</t>
    <rPh sb="0" eb="2">
      <t>ショゾク</t>
    </rPh>
    <phoneticPr fontId="1"/>
  </si>
  <si>
    <t>代表者住所</t>
    <rPh sb="0" eb="3">
      <t>ダイヒョウシャ</t>
    </rPh>
    <rPh sb="3" eb="5">
      <t>ジュウショ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</si>
  <si>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</si>
  <si>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</si>
  <si>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代表者E-mail</t>
    <rPh sb="0" eb="3">
      <t>ダイヒョウシャ</t>
    </rPh>
    <phoneticPr fontId="1"/>
  </si>
  <si>
    <t>Eカード</t>
    <phoneticPr fontId="1"/>
  </si>
  <si>
    <t>県協会割引</t>
    <rPh sb="0" eb="1">
      <t>ケン</t>
    </rPh>
    <rPh sb="1" eb="3">
      <t>キョウカイ</t>
    </rPh>
    <rPh sb="3" eb="5">
      <t>ワリビキ</t>
    </rPh>
    <phoneticPr fontId="1"/>
  </si>
  <si>
    <t>ワンマン割引</t>
    <rPh sb="4" eb="6">
      <t>ワリビキ</t>
    </rPh>
    <phoneticPr fontId="1"/>
  </si>
  <si>
    <t>Ｅカード</t>
    <phoneticPr fontId="1"/>
  </si>
  <si>
    <t>代表者氏名</t>
    <rPh sb="0" eb="3">
      <t>ダイヒョウシャ</t>
    </rPh>
    <rPh sb="3" eb="5">
      <t>シメイ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</si>
  <si>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</si>
  <si>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チーム名</t>
    <rPh sb="3" eb="4">
      <t>メイ</t>
    </rPh>
    <phoneticPr fontId="1"/>
  </si>
  <si>
    <t>※　10チーム以上の時はExcelシートを2枚にしてください</t>
    <rPh sb="7" eb="9">
      <t>イジョウ</t>
    </rPh>
    <rPh sb="10" eb="11">
      <t>トキ</t>
    </rPh>
    <rPh sb="22" eb="23">
      <t>マイ</t>
    </rPh>
    <phoneticPr fontId="1"/>
  </si>
  <si>
    <t>走順</t>
    <rPh sb="0" eb="2">
      <t>ソウジュン</t>
    </rPh>
    <phoneticPr fontId="1"/>
  </si>
  <si>
    <t>１走</t>
    <rPh sb="1" eb="2">
      <t>ソウ</t>
    </rPh>
    <phoneticPr fontId="1"/>
  </si>
  <si>
    <t>２走</t>
    <rPh sb="1" eb="2">
      <t>ソウ</t>
    </rPh>
    <phoneticPr fontId="1"/>
  </si>
  <si>
    <t>３走</t>
    <rPh sb="1" eb="2">
      <t>ソウ</t>
    </rPh>
    <phoneticPr fontId="1"/>
  </si>
  <si>
    <t>性別</t>
    <rPh sb="0" eb="2">
      <t>セイベツ</t>
    </rPh>
    <phoneticPr fontId="1"/>
  </si>
  <si>
    <t>第２1回クラブ対抗リレーオリエンテーリング大会　参加申込書</t>
    <rPh sb="0" eb="1">
      <t>ダイ</t>
    </rPh>
    <rPh sb="3" eb="4">
      <t>カイ</t>
    </rPh>
    <rPh sb="7" eb="9">
      <t>タイコウ</t>
    </rPh>
    <rPh sb="21" eb="23">
      <t>タイカイ</t>
    </rPh>
    <rPh sb="24" eb="26">
      <t>サンカ</t>
    </rPh>
    <rPh sb="26" eb="29">
      <t>モウシコミショ</t>
    </rPh>
    <phoneticPr fontId="1"/>
  </si>
  <si>
    <t>振込日</t>
    <rPh sb="0" eb="2">
      <t>フリコミ</t>
    </rPh>
    <rPh sb="2" eb="3">
      <t>ビ</t>
    </rPh>
    <phoneticPr fontId="1"/>
  </si>
  <si>
    <t>saitamaken.relay.taikai@gmail.com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</si>
</sst>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メイリオ"/>
      <family val="3"/>
      <charset val="128"/>
    </font>
    <font>
      <b/>
      <u/>
      <sz val="18"/>
      <color indexed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38" fontId="7" fillId="0" borderId="0" xfId="2" applyFont="1" applyProtection="1">
      <alignment vertical="center"/>
    </xf>
    <xf numFmtId="38" fontId="7" fillId="0" borderId="0" xfId="2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38" fontId="7" fillId="0" borderId="0" xfId="2" applyFont="1" applyAlignment="1" applyProtection="1"/>
    <xf numFmtId="38" fontId="7" fillId="2" borderId="2" xfId="2" applyFont="1" applyFill="1" applyBorder="1" applyProtection="1">
      <alignment vertical="center"/>
    </xf>
    <xf numFmtId="38" fontId="9" fillId="2" borderId="3" xfId="2" applyFont="1" applyFill="1" applyBorder="1" applyAlignment="1" applyProtection="1">
      <alignment horizontal="center" vertical="center"/>
    </xf>
    <xf numFmtId="38" fontId="9" fillId="2" borderId="4" xfId="2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38" fontId="7" fillId="3" borderId="6" xfId="2" applyFont="1" applyFill="1" applyBorder="1" applyAlignment="1" applyProtection="1">
      <alignment horizontal="center" vertical="center"/>
    </xf>
    <xf numFmtId="38" fontId="7" fillId="3" borderId="4" xfId="2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Protection="1">
      <alignment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0" xfId="0" applyFont="1" applyBorder="1" applyProtection="1">
      <alignment vertical="center"/>
    </xf>
    <xf numFmtId="0" fontId="7" fillId="0" borderId="21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22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23" xfId="0" applyFont="1" applyBorder="1" applyProtection="1">
      <alignment vertical="center"/>
    </xf>
    <xf numFmtId="0" fontId="7" fillId="0" borderId="22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5" borderId="2" xfId="0" applyFont="1" applyFill="1" applyBorder="1" applyProtection="1">
      <alignment vertical="center"/>
    </xf>
    <xf numFmtId="0" fontId="7" fillId="2" borderId="2" xfId="0" applyFont="1" applyFill="1" applyBorder="1" applyProtection="1">
      <alignment vertical="center"/>
    </xf>
    <xf numFmtId="0" fontId="7" fillId="0" borderId="24" xfId="0" applyFont="1" applyBorder="1" applyProtection="1">
      <alignment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Protection="1">
      <alignment vertical="center"/>
    </xf>
    <xf numFmtId="0" fontId="7" fillId="0" borderId="26" xfId="0" applyFont="1" applyBorder="1" applyProtection="1">
      <alignment vertical="center"/>
    </xf>
    <xf numFmtId="14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Protection="1">
      <alignment vertical="center"/>
      <protection locked="0"/>
    </xf>
    <xf numFmtId="14" fontId="7" fillId="4" borderId="7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Protection="1">
      <alignment vertical="center"/>
      <protection locked="0"/>
    </xf>
    <xf numFmtId="0" fontId="7" fillId="4" borderId="8" xfId="0" applyFont="1" applyFill="1" applyBorder="1" applyProtection="1">
      <alignment vertical="center"/>
      <protection locked="0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38" fontId="7" fillId="2" borderId="2" xfId="2" applyFont="1" applyFill="1" applyBorder="1" applyAlignment="1" applyProtection="1">
      <alignment horizontal="center" vertical="center"/>
    </xf>
    <xf numFmtId="38" fontId="7" fillId="3" borderId="7" xfId="2" applyFont="1" applyFill="1" applyBorder="1" applyAlignment="1" applyProtection="1">
      <alignment horizontal="center" vertical="center"/>
    </xf>
    <xf numFmtId="38" fontId="7" fillId="3" borderId="9" xfId="2" applyFont="1" applyFill="1" applyBorder="1" applyAlignment="1" applyProtection="1">
      <alignment horizontal="center" vertical="center"/>
    </xf>
    <xf numFmtId="38" fontId="7" fillId="3" borderId="2" xfId="2" applyFont="1" applyFill="1" applyBorder="1" applyAlignment="1" applyProtection="1">
      <alignment horizontal="center" vertical="center"/>
    </xf>
    <xf numFmtId="38" fontId="7" fillId="3" borderId="10" xfId="2" applyFont="1" applyFill="1" applyBorder="1" applyAlignment="1" applyProtection="1">
      <alignment horizontal="center" vertical="center"/>
    </xf>
    <xf numFmtId="38" fontId="7" fillId="3" borderId="8" xfId="2" applyFont="1" applyFill="1" applyBorder="1" applyAlignment="1" applyProtection="1">
      <alignment horizontal="center" vertical="center"/>
    </xf>
    <xf numFmtId="38" fontId="7" fillId="3" borderId="11" xfId="2" applyFont="1" applyFill="1" applyBorder="1" applyAlignment="1" applyProtection="1">
      <alignment horizontal="center" vertical="center"/>
    </xf>
    <xf numFmtId="38" fontId="7" fillId="3" borderId="0" xfId="2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5" fillId="0" borderId="0" xfId="1" applyProtection="1">
      <alignment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ken.relay.tai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workbookViewId="0">
      <selection activeCell="J46" sqref="J46"/>
    </sheetView>
  </sheetViews>
  <sheetFormatPr defaultRowHeight="16.5" x14ac:dyDescent="0.15"/>
  <cols>
    <col min="1" max="1" width="7.625" style="3" customWidth="1"/>
    <col min="2" max="2" width="20.625" style="3" customWidth="1"/>
    <col min="3" max="3" width="5.625" style="4" customWidth="1"/>
    <col min="4" max="6" width="20.625" style="3" customWidth="1"/>
    <col min="7" max="7" width="5.625" style="4" customWidth="1"/>
    <col min="8" max="8" width="10.625" style="3" customWidth="1"/>
    <col min="9" max="9" width="5.625" style="3" customWidth="1"/>
    <col min="10" max="10" width="10.625" style="4" customWidth="1"/>
    <col min="11" max="12" width="10.625" style="3" customWidth="1"/>
    <col min="13" max="13" width="12.625" style="3" customWidth="1"/>
    <col min="14" max="18" width="12.625" style="5" customWidth="1"/>
    <col min="19" max="20" width="9" style="6" customWidth="1"/>
    <col min="21" max="16384" width="9" style="3"/>
  </cols>
  <sheetData>
    <row r="1" spans="1:20" ht="50.1" customHeight="1" x14ac:dyDescent="0.15">
      <c r="A1" s="1" t="s">
        <v>44</v>
      </c>
      <c r="B1" s="1"/>
      <c r="C1" s="2"/>
      <c r="F1" s="4"/>
      <c r="I1" s="58" t="s">
        <v>16</v>
      </c>
      <c r="J1" s="59" t="s">
        <v>46</v>
      </c>
    </row>
    <row r="2" spans="1:20" ht="24.95" customHeight="1" x14ac:dyDescent="0.15">
      <c r="F2" s="4"/>
    </row>
    <row r="3" spans="1:20" ht="24.95" customHeight="1" x14ac:dyDescent="0.4">
      <c r="D3" s="7" t="s">
        <v>35</v>
      </c>
      <c r="E3" s="66"/>
      <c r="F3" s="67"/>
      <c r="G3" s="3"/>
      <c r="J3" s="8" t="s">
        <v>18</v>
      </c>
    </row>
    <row r="4" spans="1:20" ht="24.95" customHeight="1" x14ac:dyDescent="0.15">
      <c r="D4" s="7" t="s">
        <v>27</v>
      </c>
      <c r="E4" s="66"/>
      <c r="F4" s="67"/>
      <c r="G4" s="3"/>
      <c r="J4" s="9" t="s">
        <v>5</v>
      </c>
      <c r="K4" s="50">
        <f>N44</f>
        <v>0</v>
      </c>
    </row>
    <row r="5" spans="1:20" ht="24.95" customHeight="1" x14ac:dyDescent="0.15">
      <c r="D5" s="7" t="s">
        <v>36</v>
      </c>
      <c r="E5" s="68"/>
      <c r="F5" s="69"/>
      <c r="G5" s="3"/>
      <c r="J5" s="9" t="s">
        <v>34</v>
      </c>
      <c r="K5" s="50">
        <f>O44</f>
        <v>0</v>
      </c>
      <c r="L5" s="5"/>
    </row>
    <row r="6" spans="1:20" ht="24.95" customHeight="1" x14ac:dyDescent="0.15">
      <c r="D6" s="7" t="s">
        <v>30</v>
      </c>
      <c r="E6" s="66"/>
      <c r="F6" s="67"/>
      <c r="G6" s="3"/>
      <c r="J6" s="9" t="s">
        <v>32</v>
      </c>
      <c r="K6" s="50">
        <f>P44</f>
        <v>0</v>
      </c>
      <c r="L6" s="5"/>
    </row>
    <row r="7" spans="1:20" ht="24.95" customHeight="1" x14ac:dyDescent="0.15">
      <c r="D7" s="7" t="s">
        <v>26</v>
      </c>
      <c r="E7" s="66"/>
      <c r="F7" s="67"/>
      <c r="G7" s="3"/>
      <c r="J7" s="9" t="s">
        <v>33</v>
      </c>
      <c r="K7" s="50">
        <f>Q44</f>
        <v>0</v>
      </c>
    </row>
    <row r="8" spans="1:20" ht="24.95" customHeight="1" thickBot="1" x14ac:dyDescent="0.2">
      <c r="G8" s="3"/>
      <c r="L8" s="5"/>
    </row>
    <row r="9" spans="1:20" ht="24.95" customHeight="1" thickBot="1" x14ac:dyDescent="0.2">
      <c r="D9" s="10" t="s">
        <v>3</v>
      </c>
      <c r="E9" s="11">
        <f>M44</f>
        <v>0</v>
      </c>
      <c r="G9" s="3"/>
      <c r="L9" s="5"/>
    </row>
    <row r="10" spans="1:20" ht="24.95" customHeight="1" x14ac:dyDescent="0.15">
      <c r="B10" s="4"/>
      <c r="D10" s="12" t="s">
        <v>45</v>
      </c>
      <c r="E10" s="41"/>
      <c r="G10" s="3"/>
      <c r="I10" s="4"/>
      <c r="J10" s="3"/>
      <c r="M10" s="5"/>
      <c r="R10" s="6"/>
      <c r="T10" s="3"/>
    </row>
    <row r="11" spans="1:20" ht="24.95" customHeight="1" x14ac:dyDescent="0.15">
      <c r="E11" s="13"/>
      <c r="G11" s="3"/>
      <c r="J11" s="3"/>
    </row>
    <row r="12" spans="1:20" ht="24.95" customHeight="1" thickBot="1" x14ac:dyDescent="0.2">
      <c r="N12" s="5" t="s">
        <v>6</v>
      </c>
    </row>
    <row r="13" spans="1:20" s="4" customFormat="1" ht="50.1" customHeight="1" thickBot="1" x14ac:dyDescent="0.2">
      <c r="A13" s="14" t="s">
        <v>8</v>
      </c>
      <c r="B13" s="15" t="s">
        <v>37</v>
      </c>
      <c r="C13" s="15" t="s">
        <v>39</v>
      </c>
      <c r="D13" s="15" t="s">
        <v>0</v>
      </c>
      <c r="E13" s="15" t="s">
        <v>10</v>
      </c>
      <c r="F13" s="16" t="s">
        <v>15</v>
      </c>
      <c r="G13" s="15" t="s">
        <v>1</v>
      </c>
      <c r="H13" s="16" t="s">
        <v>20</v>
      </c>
      <c r="I13" s="16" t="s">
        <v>43</v>
      </c>
      <c r="J13" s="16" t="s">
        <v>9</v>
      </c>
      <c r="K13" s="15" t="s">
        <v>2</v>
      </c>
      <c r="L13" s="17" t="s">
        <v>19</v>
      </c>
      <c r="M13" s="18" t="s">
        <v>4</v>
      </c>
      <c r="N13" s="18" t="s">
        <v>5</v>
      </c>
      <c r="O13" s="18" t="s">
        <v>31</v>
      </c>
      <c r="P13" s="18" t="s">
        <v>32</v>
      </c>
      <c r="Q13" s="19" t="s">
        <v>33</v>
      </c>
      <c r="R13" s="6"/>
      <c r="S13" s="6"/>
    </row>
    <row r="14" spans="1:20" ht="24.95" customHeight="1" x14ac:dyDescent="0.15">
      <c r="A14" s="63"/>
      <c r="B14" s="60"/>
      <c r="C14" s="20" t="s">
        <v>40</v>
      </c>
      <c r="D14" s="42"/>
      <c r="E14" s="42"/>
      <c r="F14" s="43"/>
      <c r="G14" s="71"/>
      <c r="H14" s="47"/>
      <c r="I14" s="47"/>
      <c r="J14" s="47"/>
      <c r="K14" s="42"/>
      <c r="L14" s="47"/>
      <c r="M14" s="53">
        <f t="shared" ref="M14" si="0">SUM(N14:Q14)</f>
        <v>0</v>
      </c>
      <c r="N14" s="53" t="str">
        <f t="shared" ref="N14" si="1">IF(H14="","",VLOOKUP(H14,$T$61:$U$64,2,FALSE))</f>
        <v/>
      </c>
      <c r="O14" s="53" t="str">
        <f t="shared" ref="O14" si="2">IF(J14="","",IF(J14="ﾚﾝﾀﾙ ",300,0))</f>
        <v/>
      </c>
      <c r="P14" s="53" t="str">
        <f t="shared" ref="P14" si="3">IF(L14="","",IF(AND(H14="一般個人",L14="会員割引有"),-400,0))</f>
        <v/>
      </c>
      <c r="Q14" s="54"/>
      <c r="R14" s="6"/>
      <c r="T14" s="3"/>
    </row>
    <row r="15" spans="1:20" ht="24.95" customHeight="1" x14ac:dyDescent="0.15">
      <c r="A15" s="64"/>
      <c r="B15" s="61"/>
      <c r="C15" s="21" t="s">
        <v>41</v>
      </c>
      <c r="D15" s="44"/>
      <c r="E15" s="44"/>
      <c r="F15" s="41"/>
      <c r="G15" s="21" t="str">
        <f t="shared" ref="G15:G43" si="4">IF(F15="","",IF(MONTH(F15)&lt;=3,2017-YEAR(F15),2016-YEAR(F15)))</f>
        <v/>
      </c>
      <c r="H15" s="48"/>
      <c r="I15" s="48"/>
      <c r="J15" s="48"/>
      <c r="K15" s="44"/>
      <c r="L15" s="48"/>
      <c r="M15" s="53">
        <f t="shared" ref="M15:M43" si="5">SUM(N15:Q15)</f>
        <v>0</v>
      </c>
      <c r="N15" s="53" t="str">
        <f t="shared" ref="N15:N43" si="6">IF(H15="","",VLOOKUP(H15,$T$61:$U$64,2,FALSE))</f>
        <v/>
      </c>
      <c r="O15" s="53" t="str">
        <f t="shared" ref="O15:O43" si="7">IF(J15="","",IF(J15="ﾚﾝﾀﾙ ",300,0))</f>
        <v/>
      </c>
      <c r="P15" s="53" t="str">
        <f t="shared" ref="P15:P43" si="8">IF(L15="","",IF(AND(H15="一般個人",L15="会員割引有"),-400,0))</f>
        <v/>
      </c>
      <c r="Q15" s="54"/>
      <c r="R15" s="6"/>
      <c r="T15" s="3"/>
    </row>
    <row r="16" spans="1:20" ht="24.95" customHeight="1" thickBot="1" x14ac:dyDescent="0.2">
      <c r="A16" s="65"/>
      <c r="B16" s="62"/>
      <c r="C16" s="23" t="s">
        <v>42</v>
      </c>
      <c r="D16" s="45"/>
      <c r="E16" s="45"/>
      <c r="F16" s="46"/>
      <c r="G16" s="70" t="str">
        <f t="shared" si="4"/>
        <v/>
      </c>
      <c r="H16" s="49"/>
      <c r="I16" s="49"/>
      <c r="J16" s="49"/>
      <c r="K16" s="45"/>
      <c r="L16" s="49"/>
      <c r="M16" s="55">
        <f t="shared" si="5"/>
        <v>0</v>
      </c>
      <c r="N16" s="55" t="str">
        <f t="shared" si="6"/>
        <v/>
      </c>
      <c r="O16" s="55" t="str">
        <f t="shared" si="7"/>
        <v/>
      </c>
      <c r="P16" s="55" t="str">
        <f t="shared" si="8"/>
        <v/>
      </c>
      <c r="Q16" s="56">
        <f>IF(AND(D14&lt;&gt;"",D14=D15,D15=D16),-1000,0)</f>
        <v>0</v>
      </c>
      <c r="R16" s="6"/>
      <c r="T16" s="3"/>
    </row>
    <row r="17" spans="1:20" ht="24.95" customHeight="1" x14ac:dyDescent="0.15">
      <c r="A17" s="63"/>
      <c r="B17" s="60"/>
      <c r="C17" s="20" t="s">
        <v>40</v>
      </c>
      <c r="D17" s="42"/>
      <c r="E17" s="42"/>
      <c r="F17" s="43"/>
      <c r="G17" s="71" t="str">
        <f t="shared" si="4"/>
        <v/>
      </c>
      <c r="H17" s="47"/>
      <c r="I17" s="47"/>
      <c r="J17" s="47"/>
      <c r="K17" s="42"/>
      <c r="L17" s="47"/>
      <c r="M17" s="51">
        <f t="shared" si="5"/>
        <v>0</v>
      </c>
      <c r="N17" s="51" t="str">
        <f t="shared" si="6"/>
        <v/>
      </c>
      <c r="O17" s="51" t="str">
        <f t="shared" si="7"/>
        <v/>
      </c>
      <c r="P17" s="51" t="str">
        <f t="shared" si="8"/>
        <v/>
      </c>
      <c r="Q17" s="52"/>
      <c r="R17" s="6"/>
      <c r="T17" s="3"/>
    </row>
    <row r="18" spans="1:20" ht="24.95" customHeight="1" x14ac:dyDescent="0.15">
      <c r="A18" s="64"/>
      <c r="B18" s="61"/>
      <c r="C18" s="21" t="s">
        <v>41</v>
      </c>
      <c r="D18" s="44"/>
      <c r="E18" s="44"/>
      <c r="F18" s="41"/>
      <c r="G18" s="21" t="str">
        <f t="shared" si="4"/>
        <v/>
      </c>
      <c r="H18" s="48"/>
      <c r="I18" s="48"/>
      <c r="J18" s="48"/>
      <c r="K18" s="44"/>
      <c r="L18" s="48"/>
      <c r="M18" s="53">
        <f t="shared" si="5"/>
        <v>0</v>
      </c>
      <c r="N18" s="53" t="str">
        <f t="shared" si="6"/>
        <v/>
      </c>
      <c r="O18" s="53" t="str">
        <f t="shared" si="7"/>
        <v/>
      </c>
      <c r="P18" s="53" t="str">
        <f t="shared" si="8"/>
        <v/>
      </c>
      <c r="Q18" s="54"/>
      <c r="R18" s="6"/>
      <c r="T18" s="3"/>
    </row>
    <row r="19" spans="1:20" ht="24.95" customHeight="1" thickBot="1" x14ac:dyDescent="0.2">
      <c r="A19" s="65"/>
      <c r="B19" s="62"/>
      <c r="C19" s="23" t="s">
        <v>42</v>
      </c>
      <c r="D19" s="45"/>
      <c r="E19" s="45"/>
      <c r="F19" s="46"/>
      <c r="G19" s="70" t="str">
        <f t="shared" si="4"/>
        <v/>
      </c>
      <c r="H19" s="49"/>
      <c r="I19" s="49"/>
      <c r="J19" s="49"/>
      <c r="K19" s="45"/>
      <c r="L19" s="49"/>
      <c r="M19" s="55">
        <f t="shared" si="5"/>
        <v>0</v>
      </c>
      <c r="N19" s="55" t="str">
        <f t="shared" si="6"/>
        <v/>
      </c>
      <c r="O19" s="55" t="str">
        <f t="shared" si="7"/>
        <v/>
      </c>
      <c r="P19" s="55" t="str">
        <f t="shared" si="8"/>
        <v/>
      </c>
      <c r="Q19" s="56">
        <f>IF(AND(D17&lt;&gt;"",D17=D18,D18=D19),-1000,0)</f>
        <v>0</v>
      </c>
      <c r="R19" s="6"/>
      <c r="T19" s="3"/>
    </row>
    <row r="20" spans="1:20" ht="24.95" customHeight="1" x14ac:dyDescent="0.15">
      <c r="A20" s="63"/>
      <c r="B20" s="60"/>
      <c r="C20" s="20" t="s">
        <v>40</v>
      </c>
      <c r="D20" s="42"/>
      <c r="E20" s="42"/>
      <c r="F20" s="43"/>
      <c r="G20" s="71" t="str">
        <f t="shared" si="4"/>
        <v/>
      </c>
      <c r="H20" s="47"/>
      <c r="I20" s="47"/>
      <c r="J20" s="47"/>
      <c r="K20" s="42"/>
      <c r="L20" s="47"/>
      <c r="M20" s="51">
        <f t="shared" si="5"/>
        <v>0</v>
      </c>
      <c r="N20" s="51" t="str">
        <f t="shared" si="6"/>
        <v/>
      </c>
      <c r="O20" s="51" t="str">
        <f t="shared" si="7"/>
        <v/>
      </c>
      <c r="P20" s="51" t="str">
        <f t="shared" si="8"/>
        <v/>
      </c>
      <c r="Q20" s="52"/>
      <c r="R20" s="6"/>
      <c r="T20" s="3"/>
    </row>
    <row r="21" spans="1:20" ht="24.95" customHeight="1" x14ac:dyDescent="0.15">
      <c r="A21" s="64"/>
      <c r="B21" s="61"/>
      <c r="C21" s="21" t="s">
        <v>41</v>
      </c>
      <c r="D21" s="44"/>
      <c r="E21" s="44"/>
      <c r="F21" s="41"/>
      <c r="G21" s="21" t="str">
        <f t="shared" si="4"/>
        <v/>
      </c>
      <c r="H21" s="48"/>
      <c r="I21" s="48"/>
      <c r="J21" s="48"/>
      <c r="K21" s="44"/>
      <c r="L21" s="48"/>
      <c r="M21" s="53">
        <f t="shared" si="5"/>
        <v>0</v>
      </c>
      <c r="N21" s="53" t="str">
        <f t="shared" si="6"/>
        <v/>
      </c>
      <c r="O21" s="53" t="str">
        <f t="shared" si="7"/>
        <v/>
      </c>
      <c r="P21" s="53" t="str">
        <f t="shared" si="8"/>
        <v/>
      </c>
      <c r="Q21" s="54"/>
      <c r="R21" s="6"/>
      <c r="T21" s="3"/>
    </row>
    <row r="22" spans="1:20" ht="24.95" customHeight="1" thickBot="1" x14ac:dyDescent="0.2">
      <c r="A22" s="65"/>
      <c r="B22" s="62"/>
      <c r="C22" s="23" t="s">
        <v>42</v>
      </c>
      <c r="D22" s="45"/>
      <c r="E22" s="45"/>
      <c r="F22" s="46"/>
      <c r="G22" s="70" t="str">
        <f t="shared" si="4"/>
        <v/>
      </c>
      <c r="H22" s="49"/>
      <c r="I22" s="49"/>
      <c r="J22" s="49"/>
      <c r="K22" s="45"/>
      <c r="L22" s="49"/>
      <c r="M22" s="55">
        <f t="shared" si="5"/>
        <v>0</v>
      </c>
      <c r="N22" s="55" t="str">
        <f t="shared" si="6"/>
        <v/>
      </c>
      <c r="O22" s="55" t="str">
        <f t="shared" si="7"/>
        <v/>
      </c>
      <c r="P22" s="55" t="str">
        <f t="shared" si="8"/>
        <v/>
      </c>
      <c r="Q22" s="56">
        <f>IF(AND(D20&lt;&gt;"",D20=D21,D21=D22),-1000,0)</f>
        <v>0</v>
      </c>
      <c r="R22" s="6"/>
      <c r="T22" s="3"/>
    </row>
    <row r="23" spans="1:20" ht="24.95" customHeight="1" x14ac:dyDescent="0.15">
      <c r="A23" s="63"/>
      <c r="B23" s="60"/>
      <c r="C23" s="20" t="s">
        <v>40</v>
      </c>
      <c r="D23" s="42"/>
      <c r="E23" s="42"/>
      <c r="F23" s="43"/>
      <c r="G23" s="71" t="str">
        <f t="shared" si="4"/>
        <v/>
      </c>
      <c r="H23" s="47"/>
      <c r="I23" s="47"/>
      <c r="J23" s="47"/>
      <c r="K23" s="42"/>
      <c r="L23" s="47"/>
      <c r="M23" s="51">
        <f t="shared" si="5"/>
        <v>0</v>
      </c>
      <c r="N23" s="51" t="str">
        <f t="shared" si="6"/>
        <v/>
      </c>
      <c r="O23" s="51" t="str">
        <f t="shared" si="7"/>
        <v/>
      </c>
      <c r="P23" s="51" t="str">
        <f t="shared" si="8"/>
        <v/>
      </c>
      <c r="Q23" s="52"/>
      <c r="R23" s="6"/>
      <c r="T23" s="3"/>
    </row>
    <row r="24" spans="1:20" ht="24.95" customHeight="1" x14ac:dyDescent="0.15">
      <c r="A24" s="64"/>
      <c r="B24" s="61"/>
      <c r="C24" s="21" t="s">
        <v>41</v>
      </c>
      <c r="D24" s="44"/>
      <c r="E24" s="44"/>
      <c r="F24" s="41"/>
      <c r="G24" s="21" t="str">
        <f t="shared" si="4"/>
        <v/>
      </c>
      <c r="H24" s="48"/>
      <c r="I24" s="48"/>
      <c r="J24" s="48"/>
      <c r="K24" s="44"/>
      <c r="L24" s="48"/>
      <c r="M24" s="53">
        <f t="shared" si="5"/>
        <v>0</v>
      </c>
      <c r="N24" s="53" t="str">
        <f t="shared" si="6"/>
        <v/>
      </c>
      <c r="O24" s="53" t="str">
        <f t="shared" si="7"/>
        <v/>
      </c>
      <c r="P24" s="53" t="str">
        <f t="shared" si="8"/>
        <v/>
      </c>
      <c r="Q24" s="54"/>
      <c r="R24" s="6"/>
      <c r="T24" s="3"/>
    </row>
    <row r="25" spans="1:20" ht="24.95" customHeight="1" thickBot="1" x14ac:dyDescent="0.2">
      <c r="A25" s="65"/>
      <c r="B25" s="62"/>
      <c r="C25" s="23" t="s">
        <v>42</v>
      </c>
      <c r="D25" s="45"/>
      <c r="E25" s="45"/>
      <c r="F25" s="46"/>
      <c r="G25" s="70" t="str">
        <f t="shared" si="4"/>
        <v/>
      </c>
      <c r="H25" s="49"/>
      <c r="I25" s="49"/>
      <c r="J25" s="49"/>
      <c r="K25" s="45"/>
      <c r="L25" s="49"/>
      <c r="M25" s="55">
        <f t="shared" si="5"/>
        <v>0</v>
      </c>
      <c r="N25" s="55" t="str">
        <f t="shared" si="6"/>
        <v/>
      </c>
      <c r="O25" s="55" t="str">
        <f t="shared" si="7"/>
        <v/>
      </c>
      <c r="P25" s="55" t="str">
        <f t="shared" si="8"/>
        <v/>
      </c>
      <c r="Q25" s="56">
        <f>IF(AND(D23&lt;&gt;"",D23=D24,D24=D25),-1000,0)</f>
        <v>0</v>
      </c>
      <c r="R25" s="6"/>
      <c r="T25" s="3"/>
    </row>
    <row r="26" spans="1:20" ht="24.95" customHeight="1" thickBot="1" x14ac:dyDescent="0.2">
      <c r="A26" s="63"/>
      <c r="B26" s="60"/>
      <c r="C26" s="20" t="s">
        <v>40</v>
      </c>
      <c r="D26" s="42"/>
      <c r="E26" s="42"/>
      <c r="F26" s="43"/>
      <c r="G26" s="20" t="str">
        <f t="shared" si="4"/>
        <v/>
      </c>
      <c r="H26" s="47"/>
      <c r="I26" s="47"/>
      <c r="J26" s="47"/>
      <c r="K26" s="42"/>
      <c r="L26" s="47"/>
      <c r="M26" s="51">
        <f t="shared" si="5"/>
        <v>0</v>
      </c>
      <c r="N26" s="51" t="str">
        <f t="shared" si="6"/>
        <v/>
      </c>
      <c r="O26" s="51" t="str">
        <f t="shared" si="7"/>
        <v/>
      </c>
      <c r="P26" s="51" t="str">
        <f t="shared" si="8"/>
        <v/>
      </c>
      <c r="Q26" s="52"/>
      <c r="R26" s="6"/>
      <c r="T26" s="3"/>
    </row>
    <row r="27" spans="1:20" ht="24.95" customHeight="1" thickBot="1" x14ac:dyDescent="0.2">
      <c r="A27" s="64"/>
      <c r="B27" s="61"/>
      <c r="C27" s="21" t="s">
        <v>41</v>
      </c>
      <c r="D27" s="44"/>
      <c r="E27" s="44"/>
      <c r="F27" s="41"/>
      <c r="G27" s="20" t="str">
        <f t="shared" si="4"/>
        <v/>
      </c>
      <c r="H27" s="48"/>
      <c r="I27" s="48"/>
      <c r="J27" s="48"/>
      <c r="K27" s="44"/>
      <c r="L27" s="48"/>
      <c r="M27" s="53">
        <f t="shared" si="5"/>
        <v>0</v>
      </c>
      <c r="N27" s="53" t="str">
        <f t="shared" si="6"/>
        <v/>
      </c>
      <c r="O27" s="53" t="str">
        <f t="shared" si="7"/>
        <v/>
      </c>
      <c r="P27" s="53" t="str">
        <f t="shared" si="8"/>
        <v/>
      </c>
      <c r="Q27" s="54"/>
      <c r="R27" s="6"/>
      <c r="T27" s="3"/>
    </row>
    <row r="28" spans="1:20" ht="24.95" customHeight="1" thickBot="1" x14ac:dyDescent="0.2">
      <c r="A28" s="65"/>
      <c r="B28" s="62"/>
      <c r="C28" s="23" t="s">
        <v>42</v>
      </c>
      <c r="D28" s="45"/>
      <c r="E28" s="45"/>
      <c r="F28" s="46"/>
      <c r="G28" s="20" t="str">
        <f t="shared" si="4"/>
        <v/>
      </c>
      <c r="H28" s="49"/>
      <c r="I28" s="49"/>
      <c r="J28" s="49"/>
      <c r="K28" s="45"/>
      <c r="L28" s="49"/>
      <c r="M28" s="55">
        <f t="shared" si="5"/>
        <v>0</v>
      </c>
      <c r="N28" s="55" t="str">
        <f t="shared" si="6"/>
        <v/>
      </c>
      <c r="O28" s="55" t="str">
        <f t="shared" si="7"/>
        <v/>
      </c>
      <c r="P28" s="55" t="str">
        <f t="shared" si="8"/>
        <v/>
      </c>
      <c r="Q28" s="56">
        <f>IF(AND(D26&lt;&gt;"",D26=D27,D27=D28),-1000,0)</f>
        <v>0</v>
      </c>
      <c r="R28" s="6"/>
      <c r="T28" s="3"/>
    </row>
    <row r="29" spans="1:20" ht="24.95" customHeight="1" x14ac:dyDescent="0.15">
      <c r="A29" s="63"/>
      <c r="B29" s="60"/>
      <c r="C29" s="20" t="s">
        <v>40</v>
      </c>
      <c r="D29" s="42"/>
      <c r="E29" s="42"/>
      <c r="F29" s="43"/>
      <c r="G29" s="71" t="str">
        <f t="shared" si="4"/>
        <v/>
      </c>
      <c r="H29" s="47"/>
      <c r="I29" s="47"/>
      <c r="J29" s="47"/>
      <c r="K29" s="42"/>
      <c r="L29" s="47"/>
      <c r="M29" s="51">
        <f t="shared" si="5"/>
        <v>0</v>
      </c>
      <c r="N29" s="51" t="str">
        <f t="shared" si="6"/>
        <v/>
      </c>
      <c r="O29" s="51" t="str">
        <f t="shared" si="7"/>
        <v/>
      </c>
      <c r="P29" s="51" t="str">
        <f t="shared" si="8"/>
        <v/>
      </c>
      <c r="Q29" s="52"/>
      <c r="R29" s="6"/>
      <c r="T29" s="3"/>
    </row>
    <row r="30" spans="1:20" ht="24.95" customHeight="1" x14ac:dyDescent="0.15">
      <c r="A30" s="64"/>
      <c r="B30" s="61"/>
      <c r="C30" s="21" t="s">
        <v>41</v>
      </c>
      <c r="D30" s="44"/>
      <c r="E30" s="44"/>
      <c r="F30" s="41"/>
      <c r="G30" s="21" t="str">
        <f t="shared" si="4"/>
        <v/>
      </c>
      <c r="H30" s="48"/>
      <c r="I30" s="48"/>
      <c r="J30" s="48"/>
      <c r="K30" s="44"/>
      <c r="L30" s="48"/>
      <c r="M30" s="53">
        <f t="shared" si="5"/>
        <v>0</v>
      </c>
      <c r="N30" s="53" t="str">
        <f t="shared" si="6"/>
        <v/>
      </c>
      <c r="O30" s="53" t="str">
        <f t="shared" si="7"/>
        <v/>
      </c>
      <c r="P30" s="53" t="str">
        <f t="shared" si="8"/>
        <v/>
      </c>
      <c r="Q30" s="54"/>
      <c r="R30" s="6"/>
      <c r="T30" s="3"/>
    </row>
    <row r="31" spans="1:20" ht="24.95" customHeight="1" thickBot="1" x14ac:dyDescent="0.2">
      <c r="A31" s="65"/>
      <c r="B31" s="62"/>
      <c r="C31" s="23" t="s">
        <v>42</v>
      </c>
      <c r="D31" s="45"/>
      <c r="E31" s="45"/>
      <c r="F31" s="46"/>
      <c r="G31" s="70" t="str">
        <f t="shared" si="4"/>
        <v/>
      </c>
      <c r="H31" s="49"/>
      <c r="I31" s="49"/>
      <c r="J31" s="49"/>
      <c r="K31" s="45"/>
      <c r="L31" s="49"/>
      <c r="M31" s="55">
        <f t="shared" si="5"/>
        <v>0</v>
      </c>
      <c r="N31" s="55" t="str">
        <f t="shared" si="6"/>
        <v/>
      </c>
      <c r="O31" s="55" t="str">
        <f t="shared" si="7"/>
        <v/>
      </c>
      <c r="P31" s="55" t="str">
        <f t="shared" si="8"/>
        <v/>
      </c>
      <c r="Q31" s="56">
        <f>IF(AND(D29&lt;&gt;"",D29=D30,D30=D31),-1000,0)</f>
        <v>0</v>
      </c>
      <c r="R31" s="6"/>
      <c r="T31" s="3"/>
    </row>
    <row r="32" spans="1:20" ht="24.95" customHeight="1" x14ac:dyDescent="0.15">
      <c r="A32" s="63"/>
      <c r="B32" s="60"/>
      <c r="C32" s="20" t="s">
        <v>40</v>
      </c>
      <c r="D32" s="42"/>
      <c r="E32" s="42"/>
      <c r="F32" s="43"/>
      <c r="G32" s="71" t="str">
        <f t="shared" si="4"/>
        <v/>
      </c>
      <c r="H32" s="47"/>
      <c r="I32" s="47"/>
      <c r="J32" s="47"/>
      <c r="K32" s="42"/>
      <c r="L32" s="47"/>
      <c r="M32" s="51">
        <f t="shared" si="5"/>
        <v>0</v>
      </c>
      <c r="N32" s="51" t="str">
        <f t="shared" si="6"/>
        <v/>
      </c>
      <c r="O32" s="51" t="str">
        <f t="shared" si="7"/>
        <v/>
      </c>
      <c r="P32" s="51" t="str">
        <f t="shared" si="8"/>
        <v/>
      </c>
      <c r="Q32" s="52"/>
      <c r="R32" s="6"/>
      <c r="T32" s="3"/>
    </row>
    <row r="33" spans="1:20" ht="24.95" customHeight="1" x14ac:dyDescent="0.15">
      <c r="A33" s="64"/>
      <c r="B33" s="61"/>
      <c r="C33" s="21" t="s">
        <v>41</v>
      </c>
      <c r="D33" s="44"/>
      <c r="E33" s="44"/>
      <c r="F33" s="41"/>
      <c r="G33" s="21" t="str">
        <f t="shared" si="4"/>
        <v/>
      </c>
      <c r="H33" s="48"/>
      <c r="I33" s="48"/>
      <c r="J33" s="48"/>
      <c r="K33" s="44"/>
      <c r="L33" s="48"/>
      <c r="M33" s="53">
        <f t="shared" si="5"/>
        <v>0</v>
      </c>
      <c r="N33" s="53" t="str">
        <f t="shared" si="6"/>
        <v/>
      </c>
      <c r="O33" s="53" t="str">
        <f t="shared" si="7"/>
        <v/>
      </c>
      <c r="P33" s="53" t="str">
        <f t="shared" si="8"/>
        <v/>
      </c>
      <c r="Q33" s="54"/>
      <c r="R33" s="6"/>
      <c r="T33" s="3"/>
    </row>
    <row r="34" spans="1:20" ht="24.95" customHeight="1" thickBot="1" x14ac:dyDescent="0.2">
      <c r="A34" s="65"/>
      <c r="B34" s="62"/>
      <c r="C34" s="23" t="s">
        <v>42</v>
      </c>
      <c r="D34" s="45"/>
      <c r="E34" s="45"/>
      <c r="F34" s="46"/>
      <c r="G34" s="70" t="str">
        <f t="shared" si="4"/>
        <v/>
      </c>
      <c r="H34" s="49"/>
      <c r="I34" s="49"/>
      <c r="J34" s="49"/>
      <c r="K34" s="45"/>
      <c r="L34" s="49"/>
      <c r="M34" s="55">
        <f t="shared" si="5"/>
        <v>0</v>
      </c>
      <c r="N34" s="55" t="str">
        <f t="shared" si="6"/>
        <v/>
      </c>
      <c r="O34" s="55" t="str">
        <f t="shared" si="7"/>
        <v/>
      </c>
      <c r="P34" s="55" t="str">
        <f t="shared" si="8"/>
        <v/>
      </c>
      <c r="Q34" s="56">
        <f>IF(AND(D32&lt;&gt;"",D32=D33,D33=D34),-1000,0)</f>
        <v>0</v>
      </c>
      <c r="R34" s="6"/>
      <c r="T34" s="3"/>
    </row>
    <row r="35" spans="1:20" ht="24.95" customHeight="1" thickBot="1" x14ac:dyDescent="0.2">
      <c r="A35" s="63"/>
      <c r="B35" s="60"/>
      <c r="C35" s="20" t="s">
        <v>40</v>
      </c>
      <c r="D35" s="42"/>
      <c r="E35" s="42"/>
      <c r="F35" s="43"/>
      <c r="G35" s="20" t="str">
        <f t="shared" si="4"/>
        <v/>
      </c>
      <c r="H35" s="47"/>
      <c r="I35" s="47"/>
      <c r="J35" s="47"/>
      <c r="K35" s="42"/>
      <c r="L35" s="47"/>
      <c r="M35" s="51">
        <f t="shared" si="5"/>
        <v>0</v>
      </c>
      <c r="N35" s="51" t="str">
        <f t="shared" si="6"/>
        <v/>
      </c>
      <c r="O35" s="51" t="str">
        <f t="shared" si="7"/>
        <v/>
      </c>
      <c r="P35" s="51" t="str">
        <f t="shared" si="8"/>
        <v/>
      </c>
      <c r="Q35" s="52"/>
      <c r="R35" s="6"/>
      <c r="T35" s="3"/>
    </row>
    <row r="36" spans="1:20" ht="24.95" customHeight="1" thickBot="1" x14ac:dyDescent="0.2">
      <c r="A36" s="64"/>
      <c r="B36" s="61"/>
      <c r="C36" s="21" t="s">
        <v>41</v>
      </c>
      <c r="D36" s="44"/>
      <c r="E36" s="44"/>
      <c r="F36" s="41"/>
      <c r="G36" s="20" t="str">
        <f t="shared" si="4"/>
        <v/>
      </c>
      <c r="H36" s="48"/>
      <c r="I36" s="48"/>
      <c r="J36" s="48"/>
      <c r="K36" s="44"/>
      <c r="L36" s="48"/>
      <c r="M36" s="53">
        <f t="shared" si="5"/>
        <v>0</v>
      </c>
      <c r="N36" s="53" t="str">
        <f t="shared" si="6"/>
        <v/>
      </c>
      <c r="O36" s="53" t="str">
        <f t="shared" si="7"/>
        <v/>
      </c>
      <c r="P36" s="53" t="str">
        <f t="shared" si="8"/>
        <v/>
      </c>
      <c r="Q36" s="54"/>
      <c r="R36" s="6"/>
      <c r="T36" s="3"/>
    </row>
    <row r="37" spans="1:20" ht="24.95" customHeight="1" thickBot="1" x14ac:dyDescent="0.2">
      <c r="A37" s="65"/>
      <c r="B37" s="62"/>
      <c r="C37" s="23" t="s">
        <v>42</v>
      </c>
      <c r="D37" s="45"/>
      <c r="E37" s="45"/>
      <c r="F37" s="46"/>
      <c r="G37" s="20" t="str">
        <f t="shared" si="4"/>
        <v/>
      </c>
      <c r="H37" s="49"/>
      <c r="I37" s="49"/>
      <c r="J37" s="49"/>
      <c r="K37" s="45"/>
      <c r="L37" s="49"/>
      <c r="M37" s="55">
        <f t="shared" si="5"/>
        <v>0</v>
      </c>
      <c r="N37" s="55" t="str">
        <f t="shared" si="6"/>
        <v/>
      </c>
      <c r="O37" s="55" t="str">
        <f t="shared" si="7"/>
        <v/>
      </c>
      <c r="P37" s="55" t="str">
        <f t="shared" si="8"/>
        <v/>
      </c>
      <c r="Q37" s="56">
        <f>IF(AND(D35&lt;&gt;"",D35=D36,D36=D37),-1000,0)</f>
        <v>0</v>
      </c>
      <c r="R37" s="6"/>
      <c r="T37" s="3"/>
    </row>
    <row r="38" spans="1:20" ht="24.95" customHeight="1" x14ac:dyDescent="0.15">
      <c r="A38" s="63"/>
      <c r="B38" s="60"/>
      <c r="C38" s="20" t="s">
        <v>40</v>
      </c>
      <c r="D38" s="42"/>
      <c r="E38" s="42"/>
      <c r="F38" s="43"/>
      <c r="G38" s="71" t="str">
        <f t="shared" si="4"/>
        <v/>
      </c>
      <c r="H38" s="47"/>
      <c r="I38" s="47"/>
      <c r="J38" s="47"/>
      <c r="K38" s="42"/>
      <c r="L38" s="47"/>
      <c r="M38" s="51">
        <f t="shared" si="5"/>
        <v>0</v>
      </c>
      <c r="N38" s="51" t="str">
        <f t="shared" si="6"/>
        <v/>
      </c>
      <c r="O38" s="51" t="str">
        <f t="shared" si="7"/>
        <v/>
      </c>
      <c r="P38" s="51" t="str">
        <f t="shared" si="8"/>
        <v/>
      </c>
      <c r="Q38" s="52"/>
      <c r="R38" s="6"/>
      <c r="T38" s="3"/>
    </row>
    <row r="39" spans="1:20" ht="24.95" customHeight="1" x14ac:dyDescent="0.15">
      <c r="A39" s="64"/>
      <c r="B39" s="61"/>
      <c r="C39" s="21" t="s">
        <v>41</v>
      </c>
      <c r="D39" s="44"/>
      <c r="E39" s="44"/>
      <c r="F39" s="41"/>
      <c r="G39" s="21" t="str">
        <f t="shared" si="4"/>
        <v/>
      </c>
      <c r="H39" s="48"/>
      <c r="I39" s="48"/>
      <c r="J39" s="48"/>
      <c r="K39" s="44"/>
      <c r="L39" s="48"/>
      <c r="M39" s="53">
        <f t="shared" si="5"/>
        <v>0</v>
      </c>
      <c r="N39" s="53" t="str">
        <f t="shared" si="6"/>
        <v/>
      </c>
      <c r="O39" s="53" t="str">
        <f t="shared" si="7"/>
        <v/>
      </c>
      <c r="P39" s="53" t="str">
        <f t="shared" si="8"/>
        <v/>
      </c>
      <c r="Q39" s="54"/>
      <c r="R39" s="6"/>
      <c r="T39" s="3"/>
    </row>
    <row r="40" spans="1:20" ht="24.95" customHeight="1" thickBot="1" x14ac:dyDescent="0.2">
      <c r="A40" s="65"/>
      <c r="B40" s="62"/>
      <c r="C40" s="23" t="s">
        <v>42</v>
      </c>
      <c r="D40" s="45"/>
      <c r="E40" s="45"/>
      <c r="F40" s="46"/>
      <c r="G40" s="70" t="str">
        <f t="shared" si="4"/>
        <v/>
      </c>
      <c r="H40" s="49"/>
      <c r="I40" s="49"/>
      <c r="J40" s="49"/>
      <c r="K40" s="45"/>
      <c r="L40" s="49"/>
      <c r="M40" s="55">
        <f t="shared" si="5"/>
        <v>0</v>
      </c>
      <c r="N40" s="55" t="str">
        <f t="shared" si="6"/>
        <v/>
      </c>
      <c r="O40" s="55" t="str">
        <f t="shared" si="7"/>
        <v/>
      </c>
      <c r="P40" s="55" t="str">
        <f t="shared" si="8"/>
        <v/>
      </c>
      <c r="Q40" s="56">
        <f>IF(AND(D38&lt;&gt;"",D38=D39,D39=D40),-1000,0)</f>
        <v>0</v>
      </c>
      <c r="R40" s="6"/>
      <c r="T40" s="3"/>
    </row>
    <row r="41" spans="1:20" ht="24.95" customHeight="1" x14ac:dyDescent="0.15">
      <c r="A41" s="63"/>
      <c r="B41" s="60"/>
      <c r="C41" s="20" t="s">
        <v>40</v>
      </c>
      <c r="D41" s="42"/>
      <c r="E41" s="42"/>
      <c r="F41" s="43"/>
      <c r="G41" s="71" t="str">
        <f t="shared" si="4"/>
        <v/>
      </c>
      <c r="H41" s="47"/>
      <c r="I41" s="47"/>
      <c r="J41" s="47"/>
      <c r="K41" s="42"/>
      <c r="L41" s="47"/>
      <c r="M41" s="51">
        <f t="shared" si="5"/>
        <v>0</v>
      </c>
      <c r="N41" s="51" t="str">
        <f t="shared" si="6"/>
        <v/>
      </c>
      <c r="O41" s="51" t="str">
        <f t="shared" si="7"/>
        <v/>
      </c>
      <c r="P41" s="51" t="str">
        <f t="shared" si="8"/>
        <v/>
      </c>
      <c r="Q41" s="52"/>
      <c r="R41" s="6"/>
      <c r="T41" s="3"/>
    </row>
    <row r="42" spans="1:20" ht="24.95" customHeight="1" x14ac:dyDescent="0.15">
      <c r="A42" s="64"/>
      <c r="B42" s="61"/>
      <c r="C42" s="21" t="s">
        <v>41</v>
      </c>
      <c r="D42" s="44"/>
      <c r="E42" s="44"/>
      <c r="F42" s="41"/>
      <c r="G42" s="21" t="str">
        <f t="shared" si="4"/>
        <v/>
      </c>
      <c r="H42" s="48"/>
      <c r="I42" s="48"/>
      <c r="J42" s="48"/>
      <c r="K42" s="44"/>
      <c r="L42" s="48"/>
      <c r="M42" s="53">
        <f t="shared" si="5"/>
        <v>0</v>
      </c>
      <c r="N42" s="53" t="str">
        <f t="shared" si="6"/>
        <v/>
      </c>
      <c r="O42" s="53" t="str">
        <f t="shared" si="7"/>
        <v/>
      </c>
      <c r="P42" s="53" t="str">
        <f t="shared" si="8"/>
        <v/>
      </c>
      <c r="Q42" s="54"/>
      <c r="R42" s="6"/>
      <c r="T42" s="3"/>
    </row>
    <row r="43" spans="1:20" ht="24.95" customHeight="1" thickBot="1" x14ac:dyDescent="0.2">
      <c r="A43" s="65"/>
      <c r="B43" s="62"/>
      <c r="C43" s="23" t="s">
        <v>42</v>
      </c>
      <c r="D43" s="45"/>
      <c r="E43" s="45"/>
      <c r="F43" s="46"/>
      <c r="G43" s="70" t="str">
        <f t="shared" si="4"/>
        <v/>
      </c>
      <c r="H43" s="49"/>
      <c r="I43" s="49"/>
      <c r="J43" s="49"/>
      <c r="K43" s="45"/>
      <c r="L43" s="49"/>
      <c r="M43" s="55">
        <f t="shared" si="5"/>
        <v>0</v>
      </c>
      <c r="N43" s="55" t="str">
        <f t="shared" si="6"/>
        <v/>
      </c>
      <c r="O43" s="55" t="str">
        <f t="shared" si="7"/>
        <v/>
      </c>
      <c r="P43" s="55" t="str">
        <f t="shared" si="8"/>
        <v/>
      </c>
      <c r="Q43" s="56">
        <f>IF(AND(D41&lt;&gt;"",D41=D42,D42=D43),-1000,0)</f>
        <v>0</v>
      </c>
      <c r="R43" s="6"/>
      <c r="T43" s="3"/>
    </row>
    <row r="44" spans="1:20" ht="24.95" customHeight="1" x14ac:dyDescent="0.15">
      <c r="B44" s="3" t="s">
        <v>38</v>
      </c>
      <c r="M44" s="57">
        <f t="shared" ref="M44:Q44" si="9">SUM(M14:M43)</f>
        <v>0</v>
      </c>
      <c r="N44" s="57">
        <f t="shared" si="9"/>
        <v>0</v>
      </c>
      <c r="O44" s="57">
        <f t="shared" si="9"/>
        <v>0</v>
      </c>
      <c r="P44" s="57">
        <f t="shared" si="9"/>
        <v>0</v>
      </c>
      <c r="Q44" s="57">
        <f t="shared" si="9"/>
        <v>0</v>
      </c>
      <c r="R44" s="3"/>
    </row>
    <row r="45" spans="1:20" ht="24.95" customHeight="1" thickBot="1" x14ac:dyDescent="0.2">
      <c r="A45" s="24"/>
      <c r="H45" s="24"/>
      <c r="I45" s="24"/>
    </row>
    <row r="46" spans="1:20" ht="9.9499999999999993" customHeight="1" thickTop="1" x14ac:dyDescent="0.15">
      <c r="A46" s="24"/>
      <c r="B46" s="25"/>
      <c r="C46" s="26"/>
      <c r="D46" s="27"/>
      <c r="E46" s="27"/>
      <c r="F46" s="28"/>
      <c r="H46" s="24"/>
      <c r="I46" s="24"/>
    </row>
    <row r="47" spans="1:20" ht="28.5" x14ac:dyDescent="0.15">
      <c r="A47" s="29"/>
      <c r="B47" s="30" t="s">
        <v>17</v>
      </c>
      <c r="C47" s="31"/>
      <c r="D47" s="24"/>
      <c r="E47" s="24"/>
      <c r="F47" s="32"/>
      <c r="H47" s="24"/>
      <c r="I47" s="24"/>
    </row>
    <row r="48" spans="1:20" ht="20.100000000000001" customHeight="1" x14ac:dyDescent="0.15">
      <c r="A48" s="24"/>
      <c r="B48" s="33"/>
      <c r="C48" s="34"/>
      <c r="D48" s="24" t="s">
        <v>12</v>
      </c>
      <c r="E48" s="24"/>
      <c r="F48" s="32"/>
      <c r="H48" s="24"/>
      <c r="I48" s="24"/>
    </row>
    <row r="49" spans="1:21" ht="20.100000000000001" customHeight="1" x14ac:dyDescent="0.15">
      <c r="A49" s="24"/>
      <c r="B49" s="33"/>
      <c r="C49" s="34"/>
      <c r="D49" s="24"/>
      <c r="E49" s="35"/>
      <c r="F49" s="32" t="s">
        <v>7</v>
      </c>
      <c r="H49" s="24"/>
      <c r="I49" s="24"/>
    </row>
    <row r="50" spans="1:21" ht="20.100000000000001" customHeight="1" x14ac:dyDescent="0.15">
      <c r="A50" s="24"/>
      <c r="B50" s="33"/>
      <c r="C50" s="34"/>
      <c r="D50" s="24"/>
      <c r="E50" s="22"/>
      <c r="F50" s="32" t="s">
        <v>11</v>
      </c>
      <c r="H50" s="24"/>
      <c r="I50" s="24"/>
    </row>
    <row r="51" spans="1:21" ht="20.100000000000001" customHeight="1" x14ac:dyDescent="0.15">
      <c r="A51" s="24"/>
      <c r="B51" s="33"/>
      <c r="C51" s="34"/>
      <c r="D51" s="24" t="s">
        <v>13</v>
      </c>
      <c r="E51" s="24"/>
      <c r="F51" s="32"/>
      <c r="H51" s="24"/>
      <c r="I51" s="24"/>
    </row>
    <row r="52" spans="1:21" ht="20.100000000000001" customHeight="1" x14ac:dyDescent="0.15">
      <c r="A52" s="24"/>
      <c r="B52" s="33"/>
      <c r="C52" s="34"/>
      <c r="D52" s="24"/>
      <c r="E52" s="36"/>
      <c r="F52" s="32" t="s">
        <v>14</v>
      </c>
      <c r="H52" s="24"/>
      <c r="I52" s="24"/>
    </row>
    <row r="53" spans="1:21" ht="9.9499999999999993" customHeight="1" thickBot="1" x14ac:dyDescent="0.2">
      <c r="A53" s="24"/>
      <c r="B53" s="37"/>
      <c r="C53" s="38"/>
      <c r="D53" s="39"/>
      <c r="E53" s="39"/>
      <c r="F53" s="40"/>
      <c r="H53" s="24"/>
      <c r="I53" s="24"/>
    </row>
    <row r="54" spans="1:21" ht="17.25" thickTop="1" x14ac:dyDescent="0.15">
      <c r="A54" s="24"/>
      <c r="H54" s="24"/>
      <c r="I54" s="24"/>
    </row>
    <row r="55" spans="1:21" x14ac:dyDescent="0.15">
      <c r="A55" s="24"/>
      <c r="H55" s="24"/>
      <c r="I55" s="24"/>
    </row>
    <row r="56" spans="1:21" x14ac:dyDescent="0.15">
      <c r="H56" s="24"/>
      <c r="I56" s="24"/>
    </row>
    <row r="57" spans="1:21" x14ac:dyDescent="0.15">
      <c r="H57" s="24"/>
      <c r="I57" s="24"/>
    </row>
    <row r="60" spans="1:21" x14ac:dyDescent="0.15">
      <c r="S60" s="6" t="s">
        <v>21</v>
      </c>
      <c r="T60" s="6" t="s">
        <v>22</v>
      </c>
      <c r="U60" s="4" t="s">
        <v>23</v>
      </c>
    </row>
    <row r="61" spans="1:21" x14ac:dyDescent="0.15">
      <c r="T61" s="6" t="s">
        <v>24</v>
      </c>
      <c r="U61" s="3">
        <v>2000</v>
      </c>
    </row>
    <row r="62" spans="1:21" x14ac:dyDescent="0.15">
      <c r="T62" s="6" t="s">
        <v>25</v>
      </c>
      <c r="U62" s="3">
        <v>1600</v>
      </c>
    </row>
    <row r="63" spans="1:21" x14ac:dyDescent="0.15">
      <c r="T63" s="6" t="s">
        <v>28</v>
      </c>
      <c r="U63" s="3">
        <v>1000</v>
      </c>
    </row>
    <row r="64" spans="1:21" x14ac:dyDescent="0.15">
      <c r="T64" s="6" t="s">
        <v>29</v>
      </c>
      <c r="U64" s="3">
        <v>500</v>
      </c>
    </row>
    <row r="66" spans="19:19" x14ac:dyDescent="0.15">
      <c r="S66" s="6">
        <v>5</v>
      </c>
    </row>
    <row r="67" spans="19:19" x14ac:dyDescent="0.15">
      <c r="S67" s="6">
        <v>4</v>
      </c>
    </row>
    <row r="68" spans="19:19" x14ac:dyDescent="0.15">
      <c r="S68" s="6">
        <v>3</v>
      </c>
    </row>
    <row r="69" spans="19:19" x14ac:dyDescent="0.15">
      <c r="S69" s="6">
        <v>2</v>
      </c>
    </row>
    <row r="70" spans="19:19" x14ac:dyDescent="0.15">
      <c r="S70" s="6">
        <v>1</v>
      </c>
    </row>
  </sheetData>
  <mergeCells count="25">
    <mergeCell ref="E3:F3"/>
    <mergeCell ref="E7:F7"/>
    <mergeCell ref="E4:F4"/>
    <mergeCell ref="A14:A16"/>
    <mergeCell ref="E6:F6"/>
    <mergeCell ref="E5:F5"/>
    <mergeCell ref="B14:B16"/>
    <mergeCell ref="B29:B31"/>
    <mergeCell ref="A17:A19"/>
    <mergeCell ref="A20:A22"/>
    <mergeCell ref="A23:A25"/>
    <mergeCell ref="A26:A28"/>
    <mergeCell ref="A29:A31"/>
    <mergeCell ref="B17:B19"/>
    <mergeCell ref="B20:B22"/>
    <mergeCell ref="B23:B25"/>
    <mergeCell ref="B26:B28"/>
    <mergeCell ref="B32:B34"/>
    <mergeCell ref="B35:B37"/>
    <mergeCell ref="B38:B40"/>
    <mergeCell ref="B41:B43"/>
    <mergeCell ref="A35:A37"/>
    <mergeCell ref="A38:A40"/>
    <mergeCell ref="A41:A43"/>
    <mergeCell ref="A32:A34"/>
  </mergeCells>
  <phoneticPr fontId="1"/>
  <conditionalFormatting sqref="E10">
    <cfRule type="expression" dxfId="0" priority="5">
      <formula>OR(#REF!&lt;&gt;"",#REF!&lt;&gt;"")</formula>
    </cfRule>
  </conditionalFormatting>
  <dataValidations xWindow="122" yWindow="460" count="6">
    <dataValidation type="list" allowBlank="1" showInputMessage="1" showErrorMessage="1" promptTitle="クラス" prompt="参加クラスを選択してください" sqref="H14:H43">
      <formula1>$T$61:$T$64</formula1>
    </dataValidation>
    <dataValidation type="list" allowBlank="1" showInputMessage="1" showErrorMessage="1" sqref="L14:L43">
      <formula1>"会員割引有,割引無し"</formula1>
    </dataValidation>
    <dataValidation type="list" allowBlank="1" showInputMessage="1" showErrorMessage="1" promptTitle="Eカード所有の有無" sqref="K44 J14:J43">
      <formula1>"個人Eｶｰﾄﾞ,ﾚﾝﾀﾙ "</formula1>
    </dataValidation>
    <dataValidation type="list" allowBlank="1" showInputMessage="1" showErrorMessage="1" sqref="L44">
      <formula1>"申込,不要"</formula1>
    </dataValidation>
    <dataValidation type="list" allowBlank="1" showInputMessage="1" showErrorMessage="1" promptTitle="クラス" prompt="参加クラスを選択してください" sqref="A14:A43">
      <formula1>$S$66:$S$70</formula1>
    </dataValidation>
    <dataValidation type="list" allowBlank="1" showInputMessage="1" showErrorMessage="1" promptTitle="クラス" prompt="参加クラスを選択してください" sqref="I14:I43">
      <formula1>"男,女"</formula1>
    </dataValidation>
  </dataValidations>
  <hyperlinks>
    <hyperlink ref="J1" r:id="rId1"/>
  </hyperlinks>
  <pageMargins left="0.70866141732283472" right="0.70866141732283472" top="0.74803149606299213" bottom="0.74803149606299213" header="0.31496062992125984" footer="0.31496062992125984"/>
  <pageSetup paperSize="9" scale="4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第21回クラブ対抗リレー大会</vt:lpstr>
      <vt:lpstr>第21回クラブ対抗リレー大会!Print_Area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2014-09-09T15:42:48Z</cp:lastPrinted>
  <dcterms:created xsi:type="dcterms:W3CDTF">2014-06-16T07:26:09Z</dcterms:created>
  <dcterms:modified xsi:type="dcterms:W3CDTF">2017-01-16T10:03:08Z</dcterms:modified>
</cp:coreProperties>
</file>