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12" windowWidth="15360" windowHeight="8760" activeTab="0"/>
  </bookViews>
  <sheets>
    <sheet name="個人毎の申込用紙" sheetId="1" r:id="rId1"/>
    <sheet name="合宿申込及び申込代表者記入" sheetId="2" r:id="rId2"/>
  </sheets>
  <definedNames>
    <definedName name="バス" localSheetId="0">'個人毎の申込用紙'!#REF!</definedName>
    <definedName name="バス">#REF!</definedName>
  </definedNames>
  <calcPr fullCalcOnLoad="1"/>
</workbook>
</file>

<file path=xl/sharedStrings.xml><?xml version="1.0" encoding="utf-8"?>
<sst xmlns="http://schemas.openxmlformats.org/spreadsheetml/2006/main" count="159" uniqueCount="81">
  <si>
    <t>氏名</t>
  </si>
  <si>
    <t>性別</t>
  </si>
  <si>
    <t>記入例</t>
  </si>
  <si>
    <t>エントリ代表者氏名</t>
  </si>
  <si>
    <t>電話番号</t>
  </si>
  <si>
    <t>郵便番号</t>
  </si>
  <si>
    <t>住所</t>
  </si>
  <si>
    <t>E-mail</t>
  </si>
  <si>
    <t>E-Card No.
(My-CARD
利用者のみ）</t>
  </si>
  <si>
    <t>クラブ名</t>
  </si>
  <si>
    <t>〒</t>
  </si>
  <si>
    <t>ふりがな
（ひらがな）</t>
  </si>
  <si>
    <t>生年月日
（19**年*月*日）
（保険で必要）</t>
  </si>
  <si>
    <t>参加費払込金融機関名</t>
  </si>
  <si>
    <t>銀行・郵便局</t>
  </si>
  <si>
    <t>支店、郵便局名</t>
  </si>
  <si>
    <t>振込み日</t>
  </si>
  <si>
    <t>携帯番号</t>
  </si>
  <si>
    <t>個人の申込みでも、クラブの申込みでも、この用紙を利用下さい。円滑な処理進行のため、極力クラブ単位で一括して申し込んで下さい。</t>
  </si>
  <si>
    <t>-</t>
  </si>
  <si>
    <t xml:space="preserve">
JOA
競技者登録番号</t>
  </si>
  <si>
    <t xml:space="preserve">
競技者
一時登録
費用
（自動
計算）</t>
  </si>
  <si>
    <t>一時登録必要</t>
  </si>
  <si>
    <t>必要ない</t>
  </si>
  <si>
    <r>
      <t>個人
合計
費用</t>
    </r>
    <r>
      <rPr>
        <sz val="9"/>
        <rFont val="ＭＳ Ｐゴシック"/>
        <family val="3"/>
      </rPr>
      <t xml:space="preserve">
（自動
 計算）</t>
    </r>
  </si>
  <si>
    <t>男</t>
  </si>
  <si>
    <t>参加者情報</t>
  </si>
  <si>
    <t>本大会エントリーにて集めた個人情報は、本大会実施の目的と、次回大会の本人への通知目的以外には利用しません。</t>
  </si>
  <si>
    <t>欄が足らない場合は、記入前に横方向に必要分選択して、コピーしたあと、”コピーしたセルの挿入”を行って下さい。</t>
  </si>
  <si>
    <t>列を削除したり、普通のコピー＆ペーストでは自動の計算式が崩れてしまいます。お気をつけ下さい。</t>
  </si>
  <si>
    <t>合計</t>
  </si>
  <si>
    <t>年齢
(自動計算）
（2009年3月31日現在）</t>
  </si>
  <si>
    <t>オリエンテーリング駒ヶ根高原2008　申込用紙（電子メール申込用）</t>
  </si>
  <si>
    <t xml:space="preserve">E-card
レンタル
</t>
  </si>
  <si>
    <r>
      <t>6月14日（</t>
    </r>
    <r>
      <rPr>
        <b/>
        <sz val="12"/>
        <color indexed="12"/>
        <rFont val="ＭＳ Ｐゴシック"/>
        <family val="3"/>
      </rPr>
      <t>土</t>
    </r>
    <r>
      <rPr>
        <b/>
        <sz val="12"/>
        <rFont val="ＭＳ Ｐゴシック"/>
        <family val="3"/>
      </rPr>
      <t>）</t>
    </r>
    <r>
      <rPr>
        <sz val="9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スプリント</t>
    </r>
    <r>
      <rPr>
        <sz val="9"/>
        <rFont val="ＭＳ Ｐゴシック"/>
        <family val="3"/>
      </rPr>
      <t xml:space="preserve">
参加クラス
</t>
    </r>
  </si>
  <si>
    <t>スプリント大会</t>
  </si>
  <si>
    <t>ロング大会</t>
  </si>
  <si>
    <r>
      <t>6月15日（</t>
    </r>
    <r>
      <rPr>
        <b/>
        <sz val="12"/>
        <color indexed="10"/>
        <rFont val="ＭＳ Ｐゴシック"/>
        <family val="3"/>
      </rPr>
      <t>日</t>
    </r>
    <r>
      <rPr>
        <b/>
        <sz val="12"/>
        <rFont val="ＭＳ Ｐゴシック"/>
        <family val="3"/>
      </rPr>
      <t>）</t>
    </r>
    <r>
      <rPr>
        <sz val="9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ロング大会</t>
    </r>
    <r>
      <rPr>
        <sz val="9"/>
        <rFont val="ＭＳ Ｐゴシック"/>
        <family val="3"/>
      </rPr>
      <t xml:space="preserve">
参加クラス</t>
    </r>
  </si>
  <si>
    <t>所属クラブ</t>
  </si>
  <si>
    <t>郵便番号</t>
  </si>
  <si>
    <t>連絡先電話</t>
  </si>
  <si>
    <t>連絡先電子メールアドレス</t>
  </si>
  <si>
    <t>E-cardレンタル費用（1日毎に\300）</t>
  </si>
  <si>
    <t>プログラム郵送希望（する場合\300加算）</t>
  </si>
  <si>
    <t xml:space="preserve">
スプリント
ＪＯＡ
競技者
一時登録
（\500）
(15歳以下は
一時登録
不要です)</t>
  </si>
  <si>
    <t xml:space="preserve">
ロング
ＪＯＡ
競技者
一時登録
（\500）
(15歳以下は
一時登録
不要です)</t>
  </si>
  <si>
    <t>参加費</t>
  </si>
  <si>
    <t>割引対象</t>
  </si>
  <si>
    <t>割引額</t>
  </si>
  <si>
    <t>基本参加費
スプリント・ロング両方
スプリントのみ
ロングのみ
の参加費表参照</t>
  </si>
  <si>
    <t>プログラム郵送
加算額</t>
  </si>
  <si>
    <t>申込人数</t>
  </si>
  <si>
    <t>申込み用紙（代表者用表紙）</t>
  </si>
  <si>
    <t>合宿参加申込み</t>
  </si>
  <si>
    <t>欄が足らない場合は、追加してください。</t>
  </si>
  <si>
    <t>個別な相談ごとなどは、部屋割りが円滑に</t>
  </si>
  <si>
    <t>進むよう、内容が判るように記入下さい</t>
  </si>
  <si>
    <t>要望など</t>
  </si>
  <si>
    <t>参加者氏名</t>
  </si>
  <si>
    <t>大会参加費合計（合宿以外）</t>
  </si>
  <si>
    <t>ここでは、参加者氏名・参加費区分（一般・</t>
  </si>
  <si>
    <t>学生・生徒・代表合宿など）をお書き下さい。</t>
  </si>
  <si>
    <t>　　　人</t>
  </si>
  <si>
    <t>個人情報は、大会申込の方から抽出します</t>
  </si>
  <si>
    <t>しない</t>
  </si>
  <si>
    <t>西国原秀雄</t>
  </si>
  <si>
    <t>霧ケ峰ＯＬＣ</t>
  </si>
  <si>
    <t>千葉県八千代市村上団地1-32-409</t>
  </si>
  <si>
    <t>2日間とも</t>
  </si>
  <si>
    <t>M21</t>
  </si>
  <si>
    <t>－</t>
  </si>
  <si>
    <t>276-0027</t>
  </si>
  <si>
    <t>にしこくばるひでお</t>
  </si>
  <si>
    <t>047-486-5162</t>
  </si>
  <si>
    <t>rmos@orientering.com</t>
  </si>
  <si>
    <t>合宿の費用に関しては、こちらから改めてメールでご案内します。極力、行動を同じくするグループ単位で申込んで下さい。</t>
  </si>
  <si>
    <t>合宿参加者の大会参加費用は、こちらからの連絡後、まとめて振り込んでいただくでＯＫです。</t>
  </si>
  <si>
    <t>e-crad No.
(my-card
利用者のみ）</t>
  </si>
  <si>
    <t xml:space="preserve">e-card
レンタル
</t>
  </si>
  <si>
    <t>e-cardレンタル費用（1日毎に\300）</t>
  </si>
  <si>
    <t>M21A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</si>
</sst>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&quot;チーム&quot;"/>
    <numFmt numFmtId="182" formatCode="0&quot;枚&quot;"/>
    <numFmt numFmtId="183" formatCode="0&quot;部&quot;"/>
    <numFmt numFmtId="184" formatCode="0&quot;人&quot;"/>
    <numFmt numFmtId="185" formatCode="&quot;\&quot;#,##0_);[Red]\(&quot;\&quot;#,##0\)"/>
    <numFmt numFmtId="186" formatCode="00&quot;歳&quot;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5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2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 applyProtection="1">
      <alignment horizontal="left" vertical="top"/>
      <protection locked="0"/>
    </xf>
    <xf numFmtId="0" fontId="2" fillId="0" borderId="3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left" vertical="top" wrapText="1"/>
      <protection locked="0"/>
    </xf>
    <xf numFmtId="0" fontId="9" fillId="2" borderId="3" xfId="0" applyNumberFormat="1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5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5" fontId="7" fillId="4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12" fillId="2" borderId="3" xfId="0" applyNumberFormat="1" applyFont="1" applyFill="1" applyBorder="1" applyAlignment="1" applyProtection="1">
      <alignment horizontal="left" vertical="top" wrapText="1"/>
      <protection locked="0"/>
    </xf>
    <xf numFmtId="0" fontId="12" fillId="3" borderId="3" xfId="0" applyNumberFormat="1" applyFont="1" applyFill="1" applyBorder="1" applyAlignment="1" applyProtection="1">
      <alignment horizontal="left" vertical="top" wrapText="1"/>
      <protection locked="0"/>
    </xf>
    <xf numFmtId="0" fontId="12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84" fontId="2" fillId="0" borderId="4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5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/>
      <protection locked="0"/>
    </xf>
    <xf numFmtId="0" fontId="14" fillId="0" borderId="3" xfId="0" applyNumberFormat="1" applyFont="1" applyBorder="1" applyAlignment="1" applyProtection="1">
      <alignment horizontal="left" vertical="center"/>
      <protection locked="0"/>
    </xf>
    <xf numFmtId="0" fontId="3" fillId="4" borderId="3" xfId="0" applyNumberFormat="1" applyFont="1" applyFill="1" applyBorder="1" applyAlignment="1" applyProtection="1">
      <alignment horizontal="left" vertical="top" wrapText="1"/>
      <protection locked="0"/>
    </xf>
    <xf numFmtId="0" fontId="2" fillId="5" borderId="8" xfId="0" applyNumberFormat="1" applyFont="1" applyFill="1" applyBorder="1" applyAlignment="1" applyProtection="1">
      <alignment horizontal="left" vertical="center"/>
      <protection locked="0"/>
    </xf>
    <xf numFmtId="9" fontId="3" fillId="2" borderId="9" xfId="15" applyFont="1" applyFill="1" applyBorder="1" applyAlignment="1" applyProtection="1">
      <alignment horizontal="left" vertical="center"/>
      <protection locked="0"/>
    </xf>
    <xf numFmtId="0" fontId="2" fillId="2" borderId="8" xfId="0" applyNumberFormat="1" applyFont="1" applyFill="1" applyBorder="1" applyAlignment="1" applyProtection="1">
      <alignment horizontal="left" vertical="center"/>
      <protection locked="0"/>
    </xf>
    <xf numFmtId="0" fontId="2" fillId="2" borderId="10" xfId="0" applyNumberFormat="1" applyFont="1" applyFill="1" applyBorder="1" applyAlignment="1" applyProtection="1">
      <alignment horizontal="left" vertical="center"/>
      <protection locked="0"/>
    </xf>
    <xf numFmtId="0" fontId="2" fillId="3" borderId="8" xfId="0" applyNumberFormat="1" applyFont="1" applyFill="1" applyBorder="1" applyAlignment="1" applyProtection="1">
      <alignment horizontal="left" vertical="center"/>
      <protection locked="0"/>
    </xf>
    <xf numFmtId="0" fontId="2" fillId="3" borderId="10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NumberFormat="1" applyFont="1" applyFill="1" applyBorder="1" applyAlignment="1" applyProtection="1">
      <alignment horizontal="left" vertical="top" wrapText="1"/>
      <protection locked="0"/>
    </xf>
    <xf numFmtId="0" fontId="3" fillId="5" borderId="3" xfId="0" applyNumberFormat="1" applyFont="1" applyFill="1" applyBorder="1" applyAlignment="1" applyProtection="1">
      <alignment horizontal="left" vertical="top" wrapText="1"/>
      <protection locked="0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5" borderId="9" xfId="0" applyNumberFormat="1" applyFont="1" applyFill="1" applyBorder="1" applyAlignment="1" applyProtection="1">
      <alignment horizontal="left" vertical="center"/>
      <protection locked="0"/>
    </xf>
    <xf numFmtId="5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0" xfId="0" applyFont="1" applyFill="1" applyBorder="1" applyAlignment="1">
      <alignment horizontal="right" vertical="top"/>
    </xf>
    <xf numFmtId="31" fontId="17" fillId="0" borderId="3" xfId="0" applyNumberFormat="1" applyFont="1" applyBorder="1" applyAlignment="1" applyProtection="1">
      <alignment horizontal="left" vertical="center"/>
      <protection locked="0"/>
    </xf>
    <xf numFmtId="0" fontId="17" fillId="0" borderId="3" xfId="0" applyNumberFormat="1" applyFont="1" applyBorder="1" applyAlignment="1" applyProtection="1">
      <alignment horizontal="left" vertical="center"/>
      <protection locked="0"/>
    </xf>
    <xf numFmtId="0" fontId="17" fillId="0" borderId="3" xfId="0" applyNumberFormat="1" applyFont="1" applyBorder="1" applyAlignment="1" applyProtection="1">
      <alignment horizontal="left" vertical="center" wrapText="1"/>
      <protection locked="0"/>
    </xf>
    <xf numFmtId="5" fontId="7" fillId="0" borderId="3" xfId="0" applyNumberFormat="1" applyFont="1" applyFill="1" applyBorder="1" applyAlignment="1" applyProtection="1">
      <alignment horizontal="right" vertical="center"/>
      <protection locked="0"/>
    </xf>
    <xf numFmtId="0" fontId="2" fillId="5" borderId="10" xfId="0" applyNumberFormat="1" applyFont="1" applyFill="1" applyBorder="1" applyAlignment="1" applyProtection="1">
      <alignment horizontal="left" vertical="center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0" fontId="2" fillId="6" borderId="3" xfId="0" applyNumberFormat="1" applyFont="1" applyFill="1" applyBorder="1" applyAlignment="1" applyProtection="1">
      <alignment horizontal="left" vertical="center"/>
      <protection locked="0"/>
    </xf>
    <xf numFmtId="0" fontId="2" fillId="6" borderId="3" xfId="0" applyNumberFormat="1" applyFont="1" applyFill="1" applyBorder="1" applyAlignment="1" applyProtection="1">
      <alignment horizontal="left" vertical="top" wrapText="1"/>
      <protection locked="0"/>
    </xf>
    <xf numFmtId="0" fontId="2" fillId="4" borderId="3" xfId="0" applyNumberFormat="1" applyFont="1" applyFill="1" applyBorder="1" applyAlignment="1" applyProtection="1">
      <alignment horizontal="left" vertical="center"/>
      <protection locked="0"/>
    </xf>
    <xf numFmtId="0" fontId="2" fillId="4" borderId="3" xfId="0" applyNumberFormat="1" applyFont="1" applyFill="1" applyBorder="1" applyAlignment="1" applyProtection="1">
      <alignment horizontal="left" vertical="top" wrapText="1"/>
      <protection locked="0"/>
    </xf>
    <xf numFmtId="0" fontId="0" fillId="4" borderId="3" xfId="0" applyNumberFormat="1" applyFont="1" applyFill="1" applyBorder="1" applyAlignment="1" applyProtection="1">
      <alignment horizontal="left" vertical="top" wrapText="1"/>
      <protection locked="0"/>
    </xf>
    <xf numFmtId="0" fontId="17" fillId="4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180" fontId="17" fillId="7" borderId="3" xfId="0" applyNumberFormat="1" applyFont="1" applyFill="1" applyBorder="1" applyAlignment="1" applyProtection="1">
      <alignment horizontal="right" vertical="center"/>
      <protection locked="0"/>
    </xf>
    <xf numFmtId="5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5" fontId="3" fillId="4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3" xfId="0" applyNumberFormat="1" applyFont="1" applyBorder="1" applyAlignment="1" applyProtection="1">
      <alignment horizontal="right" vertical="center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5" fontId="18" fillId="4" borderId="3" xfId="0" applyNumberFormat="1" applyFont="1" applyFill="1" applyBorder="1" applyAlignment="1" applyProtection="1">
      <alignment horizontal="right" vertical="center"/>
      <protection locked="0"/>
    </xf>
    <xf numFmtId="0" fontId="19" fillId="0" borderId="3" xfId="0" applyNumberFormat="1" applyFont="1" applyBorder="1" applyAlignment="1" applyProtection="1">
      <alignment horizontal="left" vertical="center"/>
      <protection locked="0"/>
    </xf>
    <xf numFmtId="31" fontId="19" fillId="0" borderId="3" xfId="0" applyNumberFormat="1" applyFont="1" applyBorder="1" applyAlignment="1" applyProtection="1">
      <alignment horizontal="left" vertical="center"/>
      <protection locked="0"/>
    </xf>
    <xf numFmtId="180" fontId="19" fillId="7" borderId="3" xfId="0" applyNumberFormat="1" applyFont="1" applyFill="1" applyBorder="1" applyAlignment="1" applyProtection="1">
      <alignment horizontal="right" vertical="center"/>
      <protection locked="0"/>
    </xf>
    <xf numFmtId="0" fontId="20" fillId="0" borderId="3" xfId="16" applyNumberFormat="1" applyFont="1" applyBorder="1" applyAlignment="1" applyProtection="1">
      <alignment horizontal="left" vertical="center"/>
      <protection locked="0"/>
    </xf>
    <xf numFmtId="0" fontId="19" fillId="0" borderId="3" xfId="0" applyNumberFormat="1" applyFont="1" applyBorder="1" applyAlignment="1" applyProtection="1">
      <alignment horizontal="left" vertical="center" wrapText="1"/>
      <protection locked="0"/>
    </xf>
    <xf numFmtId="5" fontId="4" fillId="0" borderId="3" xfId="0" applyNumberFormat="1" applyFont="1" applyFill="1" applyBorder="1" applyAlignment="1" applyProtection="1">
      <alignment horizontal="right" vertical="center"/>
      <protection locked="0"/>
    </xf>
    <xf numFmtId="5" fontId="21" fillId="4" borderId="3" xfId="0" applyNumberFormat="1" applyFont="1" applyFill="1" applyBorder="1" applyAlignment="1" applyProtection="1">
      <alignment horizontal="right" vertical="center"/>
      <protection locked="0"/>
    </xf>
    <xf numFmtId="5" fontId="21" fillId="0" borderId="3" xfId="0" applyNumberFormat="1" applyFont="1" applyFill="1" applyBorder="1" applyAlignment="1" applyProtection="1">
      <alignment horizontal="right" vertical="center"/>
      <protection locked="0"/>
    </xf>
    <xf numFmtId="0" fontId="14" fillId="0" borderId="3" xfId="0" applyNumberFormat="1" applyFont="1" applyBorder="1" applyAlignment="1" applyProtection="1">
      <alignment horizontal="right" vertical="center"/>
      <protection locked="0"/>
    </xf>
    <xf numFmtId="0" fontId="14" fillId="0" borderId="3" xfId="0" applyNumberFormat="1" applyFont="1" applyBorder="1" applyAlignment="1" applyProtection="1">
      <alignment horizontal="left" vertical="center" wrapText="1"/>
      <protection locked="0"/>
    </xf>
    <xf numFmtId="5" fontId="22" fillId="4" borderId="3" xfId="0" applyNumberFormat="1" applyFont="1" applyFill="1" applyBorder="1" applyAlignment="1" applyProtection="1">
      <alignment horizontal="right" vertical="center"/>
      <protection locked="0"/>
    </xf>
    <xf numFmtId="5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9" fontId="23" fillId="0" borderId="0" xfId="15" applyFont="1" applyBorder="1" applyAlignment="1" applyProtection="1">
      <alignment horizontal="left" vertical="center"/>
      <protection locked="0"/>
    </xf>
    <xf numFmtId="0" fontId="18" fillId="4" borderId="9" xfId="0" applyNumberFormat="1" applyFont="1" applyFill="1" applyBorder="1" applyAlignment="1" applyProtection="1">
      <alignment horizontal="left" vertical="center"/>
      <protection locked="0"/>
    </xf>
    <xf numFmtId="0" fontId="18" fillId="0" borderId="8" xfId="0" applyFont="1" applyBorder="1" applyAlignment="1">
      <alignment vertical="center"/>
    </xf>
    <xf numFmtId="0" fontId="18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os@orientering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="75" zoomScaleNormal="75" workbookViewId="0" topLeftCell="N7">
      <selection activeCell="U28" sqref="U28"/>
    </sheetView>
  </sheetViews>
  <sheetFormatPr defaultColWidth="9.00390625" defaultRowHeight="13.5"/>
  <cols>
    <col min="1" max="1" width="19.625" style="8" customWidth="1"/>
    <col min="2" max="3" width="18.375" style="8" customWidth="1"/>
    <col min="4" max="4" width="5.75390625" style="8" customWidth="1"/>
    <col min="5" max="5" width="13.125" style="8" customWidth="1"/>
    <col min="6" max="6" width="5.125" style="8" bestFit="1" customWidth="1"/>
    <col min="7" max="7" width="11.375" style="8" customWidth="1"/>
    <col min="8" max="8" width="34.375" style="8" customWidth="1"/>
    <col min="9" max="9" width="15.375" style="8" customWidth="1"/>
    <col min="10" max="10" width="20.125" style="8" customWidth="1"/>
    <col min="11" max="11" width="9.75390625" style="8" bestFit="1" customWidth="1"/>
    <col min="12" max="12" width="7.75390625" style="8" customWidth="1"/>
    <col min="13" max="13" width="7.25390625" style="8" customWidth="1"/>
    <col min="14" max="15" width="13.875" style="8" customWidth="1"/>
    <col min="16" max="17" width="13.50390625" style="8" customWidth="1"/>
    <col min="18" max="18" width="11.75390625" style="8" customWidth="1"/>
    <col min="19" max="19" width="8.00390625" style="8" bestFit="1" customWidth="1"/>
    <col min="20" max="20" width="13.875" style="8" customWidth="1"/>
    <col min="21" max="21" width="11.75390625" style="8" customWidth="1"/>
    <col min="22" max="22" width="8.00390625" style="8" bestFit="1" customWidth="1"/>
    <col min="23" max="23" width="10.625" style="8" customWidth="1"/>
    <col min="24" max="25" width="8.00390625" style="8" customWidth="1"/>
    <col min="26" max="26" width="11.375" style="8" customWidth="1"/>
    <col min="27" max="16384" width="9.00390625" style="8" customWidth="1"/>
  </cols>
  <sheetData>
    <row r="1" spans="1:26" s="7" customFormat="1" ht="31.5" customHeight="1">
      <c r="A1" s="93" t="s">
        <v>32</v>
      </c>
      <c r="Z1" s="24"/>
    </row>
    <row r="2" spans="1:26" s="7" customFormat="1" ht="17.25" customHeight="1">
      <c r="A2" s="42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59"/>
      <c r="N2" s="59"/>
      <c r="O2" s="59"/>
      <c r="P2" s="61"/>
      <c r="Q2" s="49" t="s">
        <v>35</v>
      </c>
      <c r="R2" s="45"/>
      <c r="S2" s="46"/>
      <c r="T2" s="50" t="s">
        <v>36</v>
      </c>
      <c r="U2" s="41"/>
      <c r="V2" s="57"/>
      <c r="W2" s="94" t="s">
        <v>46</v>
      </c>
      <c r="X2" s="95"/>
      <c r="Y2" s="95"/>
      <c r="Z2" s="96"/>
    </row>
    <row r="3" spans="1:26" s="10" customFormat="1" ht="159" customHeight="1">
      <c r="A3" s="16" t="s">
        <v>0</v>
      </c>
      <c r="B3" s="16" t="s">
        <v>11</v>
      </c>
      <c r="C3" s="16" t="s">
        <v>38</v>
      </c>
      <c r="D3" s="9" t="s">
        <v>1</v>
      </c>
      <c r="E3" s="9" t="s">
        <v>12</v>
      </c>
      <c r="F3" s="25" t="s">
        <v>31</v>
      </c>
      <c r="G3" s="9" t="s">
        <v>39</v>
      </c>
      <c r="H3" s="16" t="s">
        <v>6</v>
      </c>
      <c r="I3" s="58" t="s">
        <v>40</v>
      </c>
      <c r="J3" s="58" t="s">
        <v>41</v>
      </c>
      <c r="K3" s="9" t="s">
        <v>77</v>
      </c>
      <c r="L3" s="9" t="s">
        <v>78</v>
      </c>
      <c r="M3" s="60" t="s">
        <v>79</v>
      </c>
      <c r="N3" s="60" t="s">
        <v>43</v>
      </c>
      <c r="O3" s="60" t="s">
        <v>50</v>
      </c>
      <c r="P3" s="62" t="s">
        <v>20</v>
      </c>
      <c r="Q3" s="47" t="s">
        <v>34</v>
      </c>
      <c r="R3" s="15" t="s">
        <v>44</v>
      </c>
      <c r="S3" s="26" t="s">
        <v>21</v>
      </c>
      <c r="T3" s="48" t="s">
        <v>37</v>
      </c>
      <c r="U3" s="21" t="s">
        <v>45</v>
      </c>
      <c r="V3" s="27" t="s">
        <v>21</v>
      </c>
      <c r="W3" s="63" t="s">
        <v>49</v>
      </c>
      <c r="X3" s="64" t="s">
        <v>47</v>
      </c>
      <c r="Y3" s="64" t="s">
        <v>48</v>
      </c>
      <c r="Z3" s="40" t="s">
        <v>24</v>
      </c>
    </row>
    <row r="4" spans="1:26" ht="28.5" customHeight="1">
      <c r="A4" s="38"/>
      <c r="B4" s="54"/>
      <c r="C4" s="54"/>
      <c r="D4" s="54"/>
      <c r="E4" s="53"/>
      <c r="F4" s="66">
        <f aca="true" t="shared" si="0" ref="F4:F13">IF(NOT(E4=""),(YEAR(DATE(2009,3,31)-E4)-1900),0)</f>
        <v>0</v>
      </c>
      <c r="G4" s="54"/>
      <c r="H4" s="54"/>
      <c r="I4" s="54"/>
      <c r="J4" s="54"/>
      <c r="K4" s="55"/>
      <c r="L4" s="56"/>
      <c r="M4" s="80"/>
      <c r="N4" s="56" t="s">
        <v>64</v>
      </c>
      <c r="O4" s="80">
        <v>0</v>
      </c>
      <c r="P4" s="11"/>
      <c r="Q4" s="78" t="s">
        <v>19</v>
      </c>
      <c r="R4" s="11" t="s">
        <v>23</v>
      </c>
      <c r="S4" s="80">
        <f aca="true" t="shared" si="1" ref="S4:S13">IF(R4="一時登録必要",500,0)</f>
        <v>0</v>
      </c>
      <c r="T4" s="79"/>
      <c r="U4" s="11" t="s">
        <v>23</v>
      </c>
      <c r="V4" s="80">
        <f aca="true" t="shared" si="2" ref="V4:V13">IF(U4="一時登録必要",500,0)</f>
        <v>0</v>
      </c>
      <c r="W4" s="80" t="s">
        <v>19</v>
      </c>
      <c r="X4" s="23"/>
      <c r="Y4" s="91">
        <v>0</v>
      </c>
      <c r="Z4" s="37" t="e">
        <f aca="true" t="shared" si="3" ref="Z4:Z13">M4+O4+S4+V4+W4+Y4</f>
        <v>#VALUE!</v>
      </c>
    </row>
    <row r="5" spans="1:26" ht="28.5" customHeight="1">
      <c r="A5" s="38"/>
      <c r="B5" s="54"/>
      <c r="C5" s="54"/>
      <c r="D5" s="54"/>
      <c r="E5" s="53"/>
      <c r="F5" s="66">
        <f t="shared" si="0"/>
        <v>0</v>
      </c>
      <c r="G5" s="54"/>
      <c r="H5" s="54"/>
      <c r="I5" s="54"/>
      <c r="J5" s="54"/>
      <c r="K5" s="55"/>
      <c r="L5" s="56"/>
      <c r="M5" s="80"/>
      <c r="N5" s="56" t="s">
        <v>64</v>
      </c>
      <c r="O5" s="80">
        <v>0</v>
      </c>
      <c r="P5" s="11"/>
      <c r="Q5" s="78" t="s">
        <v>19</v>
      </c>
      <c r="R5" s="11" t="s">
        <v>23</v>
      </c>
      <c r="S5" s="80">
        <f t="shared" si="1"/>
        <v>0</v>
      </c>
      <c r="T5" s="79"/>
      <c r="U5" s="11" t="s">
        <v>23</v>
      </c>
      <c r="V5" s="80">
        <f t="shared" si="2"/>
        <v>0</v>
      </c>
      <c r="W5" s="80" t="s">
        <v>19</v>
      </c>
      <c r="X5" s="23"/>
      <c r="Y5" s="91">
        <v>0</v>
      </c>
      <c r="Z5" s="37" t="e">
        <f t="shared" si="3"/>
        <v>#VALUE!</v>
      </c>
    </row>
    <row r="6" spans="1:26" ht="28.5" customHeight="1">
      <c r="A6" s="38"/>
      <c r="B6" s="54"/>
      <c r="C6" s="54"/>
      <c r="D6" s="54"/>
      <c r="E6" s="53"/>
      <c r="F6" s="66">
        <f t="shared" si="0"/>
        <v>0</v>
      </c>
      <c r="G6" s="54"/>
      <c r="H6" s="54"/>
      <c r="I6" s="54"/>
      <c r="J6" s="54"/>
      <c r="K6" s="55"/>
      <c r="L6" s="56"/>
      <c r="M6" s="80"/>
      <c r="N6" s="56" t="s">
        <v>64</v>
      </c>
      <c r="O6" s="80">
        <v>0</v>
      </c>
      <c r="P6" s="11"/>
      <c r="Q6" s="78" t="s">
        <v>19</v>
      </c>
      <c r="R6" s="11" t="s">
        <v>23</v>
      </c>
      <c r="S6" s="80">
        <f t="shared" si="1"/>
        <v>0</v>
      </c>
      <c r="T6" s="79"/>
      <c r="U6" s="11" t="s">
        <v>23</v>
      </c>
      <c r="V6" s="80">
        <f t="shared" si="2"/>
        <v>0</v>
      </c>
      <c r="W6" s="80" t="s">
        <v>19</v>
      </c>
      <c r="X6" s="23"/>
      <c r="Y6" s="91">
        <v>0</v>
      </c>
      <c r="Z6" s="37" t="e">
        <f t="shared" si="3"/>
        <v>#VALUE!</v>
      </c>
    </row>
    <row r="7" spans="1:26" ht="28.5" customHeight="1">
      <c r="A7" s="38"/>
      <c r="B7" s="54"/>
      <c r="C7" s="54"/>
      <c r="D7" s="54"/>
      <c r="E7" s="53"/>
      <c r="F7" s="66">
        <f t="shared" si="0"/>
        <v>0</v>
      </c>
      <c r="G7" s="54"/>
      <c r="H7" s="54"/>
      <c r="I7" s="54"/>
      <c r="J7" s="54"/>
      <c r="K7" s="55"/>
      <c r="L7" s="56"/>
      <c r="M7" s="80"/>
      <c r="N7" s="56" t="s">
        <v>64</v>
      </c>
      <c r="O7" s="80">
        <v>0</v>
      </c>
      <c r="P7" s="11"/>
      <c r="Q7" s="78" t="s">
        <v>19</v>
      </c>
      <c r="R7" s="11" t="s">
        <v>23</v>
      </c>
      <c r="S7" s="80">
        <f t="shared" si="1"/>
        <v>0</v>
      </c>
      <c r="T7" s="79"/>
      <c r="U7" s="11" t="s">
        <v>23</v>
      </c>
      <c r="V7" s="80">
        <f t="shared" si="2"/>
        <v>0</v>
      </c>
      <c r="W7" s="80" t="s">
        <v>19</v>
      </c>
      <c r="X7" s="23"/>
      <c r="Y7" s="91">
        <v>0</v>
      </c>
      <c r="Z7" s="37" t="e">
        <f t="shared" si="3"/>
        <v>#VALUE!</v>
      </c>
    </row>
    <row r="8" spans="1:26" ht="28.5" customHeight="1">
      <c r="A8" s="38"/>
      <c r="B8" s="54"/>
      <c r="C8" s="54"/>
      <c r="D8" s="54"/>
      <c r="E8" s="53"/>
      <c r="F8" s="66">
        <f t="shared" si="0"/>
        <v>0</v>
      </c>
      <c r="G8" s="54"/>
      <c r="H8" s="54"/>
      <c r="I8" s="54"/>
      <c r="J8" s="54"/>
      <c r="K8" s="55"/>
      <c r="L8" s="56"/>
      <c r="M8" s="80"/>
      <c r="N8" s="56" t="s">
        <v>64</v>
      </c>
      <c r="O8" s="80">
        <v>0</v>
      </c>
      <c r="P8" s="11"/>
      <c r="Q8" s="78" t="s">
        <v>19</v>
      </c>
      <c r="R8" s="11" t="s">
        <v>23</v>
      </c>
      <c r="S8" s="80">
        <f t="shared" si="1"/>
        <v>0</v>
      </c>
      <c r="T8" s="79"/>
      <c r="U8" s="11" t="s">
        <v>23</v>
      </c>
      <c r="V8" s="80">
        <f t="shared" si="2"/>
        <v>0</v>
      </c>
      <c r="W8" s="80" t="s">
        <v>19</v>
      </c>
      <c r="X8" s="23"/>
      <c r="Y8" s="91">
        <v>0</v>
      </c>
      <c r="Z8" s="37" t="e">
        <f t="shared" si="3"/>
        <v>#VALUE!</v>
      </c>
    </row>
    <row r="9" spans="1:26" ht="28.5" customHeight="1">
      <c r="A9" s="38"/>
      <c r="B9" s="54"/>
      <c r="C9" s="54"/>
      <c r="D9" s="54"/>
      <c r="E9" s="53"/>
      <c r="F9" s="66">
        <f t="shared" si="0"/>
        <v>0</v>
      </c>
      <c r="G9" s="54"/>
      <c r="H9" s="54"/>
      <c r="I9" s="54"/>
      <c r="J9" s="54"/>
      <c r="K9" s="55"/>
      <c r="L9" s="56"/>
      <c r="M9" s="80"/>
      <c r="N9" s="56" t="s">
        <v>64</v>
      </c>
      <c r="O9" s="80">
        <v>0</v>
      </c>
      <c r="P9" s="11"/>
      <c r="Q9" s="78" t="s">
        <v>19</v>
      </c>
      <c r="R9" s="11" t="s">
        <v>23</v>
      </c>
      <c r="S9" s="80">
        <f t="shared" si="1"/>
        <v>0</v>
      </c>
      <c r="T9" s="79"/>
      <c r="U9" s="11" t="s">
        <v>23</v>
      </c>
      <c r="V9" s="80">
        <f t="shared" si="2"/>
        <v>0</v>
      </c>
      <c r="W9" s="80" t="s">
        <v>19</v>
      </c>
      <c r="X9" s="23"/>
      <c r="Y9" s="91">
        <v>0</v>
      </c>
      <c r="Z9" s="37" t="e">
        <f t="shared" si="3"/>
        <v>#VALUE!</v>
      </c>
    </row>
    <row r="10" spans="1:26" ht="28.5" customHeight="1">
      <c r="A10" s="38"/>
      <c r="B10" s="54"/>
      <c r="C10" s="54"/>
      <c r="D10" s="54"/>
      <c r="E10" s="53"/>
      <c r="F10" s="66">
        <f t="shared" si="0"/>
        <v>0</v>
      </c>
      <c r="G10" s="54"/>
      <c r="H10" s="54"/>
      <c r="I10" s="54"/>
      <c r="J10" s="54"/>
      <c r="K10" s="55"/>
      <c r="L10" s="56"/>
      <c r="M10" s="80"/>
      <c r="N10" s="56" t="s">
        <v>64</v>
      </c>
      <c r="O10" s="80">
        <v>0</v>
      </c>
      <c r="P10" s="11"/>
      <c r="Q10" s="78" t="s">
        <v>19</v>
      </c>
      <c r="R10" s="11" t="s">
        <v>23</v>
      </c>
      <c r="S10" s="80">
        <f t="shared" si="1"/>
        <v>0</v>
      </c>
      <c r="T10" s="79"/>
      <c r="U10" s="11" t="s">
        <v>23</v>
      </c>
      <c r="V10" s="80">
        <f t="shared" si="2"/>
        <v>0</v>
      </c>
      <c r="W10" s="80" t="s">
        <v>19</v>
      </c>
      <c r="X10" s="23"/>
      <c r="Y10" s="91">
        <v>0</v>
      </c>
      <c r="Z10" s="37" t="e">
        <f t="shared" si="3"/>
        <v>#VALUE!</v>
      </c>
    </row>
    <row r="11" spans="1:26" ht="28.5" customHeight="1">
      <c r="A11" s="38"/>
      <c r="B11" s="54"/>
      <c r="C11" s="54"/>
      <c r="D11" s="54"/>
      <c r="E11" s="53"/>
      <c r="F11" s="66">
        <f t="shared" si="0"/>
        <v>0</v>
      </c>
      <c r="G11" s="54"/>
      <c r="H11" s="54"/>
      <c r="I11" s="54"/>
      <c r="J11" s="54"/>
      <c r="K11" s="55"/>
      <c r="L11" s="56"/>
      <c r="M11" s="80"/>
      <c r="N11" s="56" t="s">
        <v>64</v>
      </c>
      <c r="O11" s="80">
        <v>0</v>
      </c>
      <c r="P11" s="11"/>
      <c r="Q11" s="78" t="s">
        <v>19</v>
      </c>
      <c r="R11" s="11" t="s">
        <v>23</v>
      </c>
      <c r="S11" s="80">
        <f t="shared" si="1"/>
        <v>0</v>
      </c>
      <c r="T11" s="79"/>
      <c r="U11" s="11" t="s">
        <v>23</v>
      </c>
      <c r="V11" s="80">
        <f t="shared" si="2"/>
        <v>0</v>
      </c>
      <c r="W11" s="80" t="s">
        <v>19</v>
      </c>
      <c r="X11" s="23"/>
      <c r="Y11" s="91">
        <v>0</v>
      </c>
      <c r="Z11" s="37" t="e">
        <f t="shared" si="3"/>
        <v>#VALUE!</v>
      </c>
    </row>
    <row r="12" spans="1:26" ht="28.5" customHeight="1">
      <c r="A12" s="38"/>
      <c r="B12" s="54"/>
      <c r="C12" s="54"/>
      <c r="D12" s="54"/>
      <c r="E12" s="53"/>
      <c r="F12" s="66">
        <f t="shared" si="0"/>
        <v>0</v>
      </c>
      <c r="G12" s="54"/>
      <c r="H12" s="54"/>
      <c r="I12" s="54"/>
      <c r="J12" s="54"/>
      <c r="K12" s="55"/>
      <c r="L12" s="56"/>
      <c r="M12" s="80"/>
      <c r="N12" s="56" t="s">
        <v>64</v>
      </c>
      <c r="O12" s="80">
        <v>0</v>
      </c>
      <c r="P12" s="11"/>
      <c r="Q12" s="78" t="s">
        <v>19</v>
      </c>
      <c r="R12" s="11" t="s">
        <v>23</v>
      </c>
      <c r="S12" s="80">
        <f t="shared" si="1"/>
        <v>0</v>
      </c>
      <c r="T12" s="79"/>
      <c r="U12" s="11" t="s">
        <v>23</v>
      </c>
      <c r="V12" s="80">
        <f t="shared" si="2"/>
        <v>0</v>
      </c>
      <c r="W12" s="80" t="s">
        <v>19</v>
      </c>
      <c r="X12" s="23"/>
      <c r="Y12" s="91">
        <v>0</v>
      </c>
      <c r="Z12" s="37" t="e">
        <f t="shared" si="3"/>
        <v>#VALUE!</v>
      </c>
    </row>
    <row r="13" spans="1:26" ht="28.5" customHeight="1" thickBot="1">
      <c r="A13" s="38"/>
      <c r="B13" s="54"/>
      <c r="C13" s="54"/>
      <c r="D13" s="54"/>
      <c r="E13" s="53"/>
      <c r="F13" s="66">
        <f t="shared" si="0"/>
        <v>0</v>
      </c>
      <c r="G13" s="54"/>
      <c r="H13" s="54"/>
      <c r="I13" s="54"/>
      <c r="J13" s="54"/>
      <c r="K13" s="55"/>
      <c r="L13" s="56"/>
      <c r="M13" s="80"/>
      <c r="N13" s="56" t="s">
        <v>64</v>
      </c>
      <c r="O13" s="80">
        <v>0</v>
      </c>
      <c r="P13" s="11"/>
      <c r="Q13" s="78" t="s">
        <v>19</v>
      </c>
      <c r="R13" s="11" t="s">
        <v>23</v>
      </c>
      <c r="S13" s="80">
        <f t="shared" si="1"/>
        <v>0</v>
      </c>
      <c r="T13" s="79"/>
      <c r="U13" s="11" t="s">
        <v>23</v>
      </c>
      <c r="V13" s="80">
        <f t="shared" si="2"/>
        <v>0</v>
      </c>
      <c r="W13" s="80" t="s">
        <v>19</v>
      </c>
      <c r="X13" s="23"/>
      <c r="Y13" s="91">
        <v>0</v>
      </c>
      <c r="Z13" s="51" t="e">
        <f t="shared" si="3"/>
        <v>#VALUE!</v>
      </c>
    </row>
    <row r="14" spans="26:27" ht="39" customHeight="1" thickBot="1">
      <c r="Z14" s="77" t="e">
        <f>SUM(Z4:Z13)</f>
        <v>#VALUE!</v>
      </c>
      <c r="AA14" s="76" t="s">
        <v>30</v>
      </c>
    </row>
    <row r="16" ht="10.5">
      <c r="A16" s="8" t="s">
        <v>28</v>
      </c>
    </row>
    <row r="17" ht="10.5">
      <c r="A17" s="1" t="s">
        <v>29</v>
      </c>
    </row>
    <row r="18" spans="1:9" ht="10.5">
      <c r="A18" s="22"/>
      <c r="I18" s="65"/>
    </row>
    <row r="20" ht="18.75">
      <c r="A20" s="13" t="s">
        <v>2</v>
      </c>
    </row>
    <row r="21" spans="1:26" s="7" customFormat="1" ht="17.25" customHeight="1">
      <c r="A21" s="42" t="s">
        <v>26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59"/>
      <c r="N21" s="59"/>
      <c r="O21" s="59"/>
      <c r="P21" s="61"/>
      <c r="Q21" s="49" t="s">
        <v>35</v>
      </c>
      <c r="R21" s="45"/>
      <c r="S21" s="46"/>
      <c r="T21" s="50" t="s">
        <v>36</v>
      </c>
      <c r="U21" s="41"/>
      <c r="V21" s="57"/>
      <c r="W21" s="94" t="s">
        <v>46</v>
      </c>
      <c r="X21" s="95"/>
      <c r="Y21" s="95"/>
      <c r="Z21" s="96"/>
    </row>
    <row r="22" spans="1:26" s="10" customFormat="1" ht="159" customHeight="1">
      <c r="A22" s="16" t="s">
        <v>0</v>
      </c>
      <c r="B22" s="16" t="s">
        <v>11</v>
      </c>
      <c r="C22" s="16" t="s">
        <v>38</v>
      </c>
      <c r="D22" s="9" t="s">
        <v>1</v>
      </c>
      <c r="E22" s="9" t="s">
        <v>12</v>
      </c>
      <c r="F22" s="25" t="s">
        <v>31</v>
      </c>
      <c r="G22" s="9" t="s">
        <v>39</v>
      </c>
      <c r="H22" s="16" t="s">
        <v>6</v>
      </c>
      <c r="I22" s="58" t="s">
        <v>40</v>
      </c>
      <c r="J22" s="58" t="s">
        <v>41</v>
      </c>
      <c r="K22" s="9" t="s">
        <v>8</v>
      </c>
      <c r="L22" s="9" t="s">
        <v>33</v>
      </c>
      <c r="M22" s="60" t="s">
        <v>42</v>
      </c>
      <c r="N22" s="60" t="s">
        <v>43</v>
      </c>
      <c r="O22" s="60" t="s">
        <v>50</v>
      </c>
      <c r="P22" s="62" t="s">
        <v>20</v>
      </c>
      <c r="Q22" s="47" t="s">
        <v>34</v>
      </c>
      <c r="R22" s="15" t="s">
        <v>44</v>
      </c>
      <c r="S22" s="26" t="s">
        <v>21</v>
      </c>
      <c r="T22" s="48" t="s">
        <v>37</v>
      </c>
      <c r="U22" s="21" t="s">
        <v>45</v>
      </c>
      <c r="V22" s="27" t="s">
        <v>21</v>
      </c>
      <c r="W22" s="63" t="s">
        <v>49</v>
      </c>
      <c r="X22" s="64" t="s">
        <v>47</v>
      </c>
      <c r="Y22" s="64" t="s">
        <v>48</v>
      </c>
      <c r="Z22" s="40" t="s">
        <v>24</v>
      </c>
    </row>
    <row r="23" spans="1:26" ht="28.5" customHeight="1">
      <c r="A23" s="39" t="s">
        <v>65</v>
      </c>
      <c r="B23" s="81" t="s">
        <v>72</v>
      </c>
      <c r="C23" s="81" t="s">
        <v>66</v>
      </c>
      <c r="D23" s="81" t="s">
        <v>25</v>
      </c>
      <c r="E23" s="82">
        <v>21399</v>
      </c>
      <c r="F23" s="83">
        <f>IF(NOT(E23=""),(YEAR(DATE(2009,3,31)-E23)-1900),0)</f>
        <v>50</v>
      </c>
      <c r="G23" s="81" t="s">
        <v>71</v>
      </c>
      <c r="H23" s="81" t="s">
        <v>67</v>
      </c>
      <c r="I23" s="81" t="s">
        <v>73</v>
      </c>
      <c r="J23" s="84" t="s">
        <v>74</v>
      </c>
      <c r="K23" s="85"/>
      <c r="L23" s="86" t="s">
        <v>68</v>
      </c>
      <c r="M23" s="91">
        <v>600</v>
      </c>
      <c r="N23" s="88" t="s">
        <v>64</v>
      </c>
      <c r="O23" s="91">
        <v>0</v>
      </c>
      <c r="P23" s="14"/>
      <c r="Q23" s="89" t="s">
        <v>69</v>
      </c>
      <c r="R23" s="14" t="s">
        <v>22</v>
      </c>
      <c r="S23" s="91">
        <f>IF(R23="一時登録必要",500,0)</f>
        <v>500</v>
      </c>
      <c r="T23" s="90" t="s">
        <v>80</v>
      </c>
      <c r="U23" s="14" t="s">
        <v>23</v>
      </c>
      <c r="V23" s="91">
        <f>IF(U23="一時登録必要",500,0)</f>
        <v>0</v>
      </c>
      <c r="W23" s="91">
        <v>4000</v>
      </c>
      <c r="X23" s="87" t="s">
        <v>70</v>
      </c>
      <c r="Y23" s="91">
        <v>0</v>
      </c>
      <c r="Z23" s="92">
        <f>M23+O23+S23+V23+W23+Y23</f>
        <v>5100</v>
      </c>
    </row>
  </sheetData>
  <mergeCells count="2">
    <mergeCell ref="W2:Z2"/>
    <mergeCell ref="W21:Z21"/>
  </mergeCells>
  <dataValidations count="26">
    <dataValidation type="textLength" allowBlank="1" showInputMessage="1" showErrorMessage="1" promptTitle="氏名" prompt="スペースは半角でお願いします" imeMode="on" sqref="A4:A13 A23">
      <formula1>0</formula1>
      <formula2>10</formula2>
    </dataValidation>
    <dataValidation allowBlank="1" showInputMessage="1" showErrorMessage="1" promptTitle="ふりがな" prompt="ひらがなで入力願います" imeMode="hiragana" sqref="B4:B13 B23"/>
    <dataValidation type="whole" allowBlank="1" showInputMessage="1" showErrorMessage="1" promptTitle="e-card No." prompt="半角数字でお願いします" sqref="K23">
      <formula1>0</formula1>
      <formula2>999999</formula2>
    </dataValidation>
    <dataValidation type="whole" allowBlank="1" showInputMessage="1" showErrorMessage="1" sqref="Z4:Z13 Z23">
      <formula1>0</formula1>
      <formula2>12500</formula2>
    </dataValidation>
    <dataValidation type="list" allowBlank="1" showInputMessage="1" showErrorMessage="1" promptTitle="性別" prompt="男女を選択してください&#10;" imeMode="hiragana" sqref="D4:D13 D23">
      <formula1>"男,女"</formula1>
    </dataValidation>
    <dataValidation type="date" allowBlank="1" showInputMessage="1" showErrorMessage="1" promptTitle="生年月日" prompt="西暦で記入してください。&#10;保険契約に必要な項目です。&#10;" imeMode="hiragana" sqref="E4:E13 E23">
      <formula1>1</formula1>
      <formula2>39082</formula2>
    </dataValidation>
    <dataValidation allowBlank="1" showInputMessage="1" showErrorMessage="1" promptTitle="競技者登録番号" prompt="半角数字とハイフン&quot;-&quot;で記入してください" sqref="P4:P13 P23"/>
    <dataValidation allowBlank="1" showErrorMessage="1" sqref="S4:S13 V4:V13 S23 V23"/>
    <dataValidation type="whole" allowBlank="1" showInputMessage="1" showErrorMessage="1" promptTitle="年齢" prompt="自動計算&#10;2009年3月31日時点の年齢&#10;" imeMode="halfAlpha" sqref="F4:F13 F23">
      <formula1>0</formula1>
      <formula2>107</formula2>
    </dataValidation>
    <dataValidation type="list" allowBlank="1" showInputMessage="1" showErrorMessage="1" promptTitle="スプリント" prompt="参加クラスを選んでください" sqref="Q4:Q13 Q23">
      <formula1>"-,ME,WE,M12,M15,M18,M20,M21,M35,M50,W12,W15,W18,W20,W21,W35,W50"</formula1>
    </dataValidation>
    <dataValidation allowBlank="1" showInputMessage="1" showErrorMessage="1" promptTitle="所属クラブ" prompt="実在するものを記入してください" imeMode="hiragana" sqref="C4:C13 C23"/>
    <dataValidation allowBlank="1" showInputMessage="1" showErrorMessage="1" promptTitle="郵便番号" prompt="郵便番号を記入してください" imeMode="hiragana" sqref="G4:G13 G23"/>
    <dataValidation allowBlank="1" showInputMessage="1" showErrorMessage="1" promptTitle="住所" prompt="住所を記入してください" imeMode="hiragana" sqref="H4:H13 H23"/>
    <dataValidation allowBlank="1" showInputMessage="1" showErrorMessage="1" promptTitle="連絡先電話" prompt="非常時の連絡用ですので、記入下さい&#10;" imeMode="hiragana" sqref="I4:I13 I23"/>
    <dataValidation allowBlank="1" showInputMessage="1" showErrorMessage="1" promptTitle="電子メールアドレス" prompt="電子メールアドレスをご記入下さい" imeMode="hiragana" sqref="J4:J13 J23"/>
    <dataValidation type="list" allowBlank="1" showInputMessage="1" showErrorMessage="1" promptTitle="プログラム郵送希望" prompt="選んでください&#10;「する」場合は\300加算してください。余程の事情がない限り「する」を選ばないで下さい" sqref="N4:N13 N23">
      <formula1>"する,しない"</formula1>
    </dataValidation>
    <dataValidation type="list" allowBlank="1" showInputMessage="1" showErrorMessage="1" promptTitle="プログラム郵送加算額" prompt="選んでください" sqref="O4:O13 O23">
      <formula1>"\300,0"</formula1>
    </dataValidation>
    <dataValidation type="list" allowBlank="1" showInputMessage="1" showErrorMessage="1" promptTitle="割引対象" prompt="選んでください" sqref="X4:X13 X23">
      <formula1>"－,学生,高校生,中学生以下"</formula1>
    </dataValidation>
    <dataValidation type="list" allowBlank="1" showInputMessage="1" showErrorMessage="1" promptTitle="割引額" prompt="選んでください" sqref="Y4:Y13 Y23">
      <formula1>"0,-200,-300,-500,-700,-800,-1000,-1500"</formula1>
    </dataValidation>
    <dataValidation type="list" allowBlank="1" showInputMessage="1" showErrorMessage="1" promptTitle="基本参加額" prompt="選んでください" sqref="W4:W13 W23">
      <formula1>"5000,4500,4000,3800,3000,2200,2000,-"</formula1>
    </dataValidation>
    <dataValidation allowBlank="1" showInputMessage="1" showErrorMessage="1" promptTitle="e-cardレンタル" prompt="1日のみ・2日間とも、を記入" sqref="L23 L4:L13"/>
    <dataValidation type="whole" allowBlank="1" showInputMessage="1" showErrorMessage="1" promptTitle="e-card No." prompt="半角数字でお願いします" sqref="K4:K13">
      <formula1>0</formula1>
      <formula2>999999</formula2>
    </dataValidation>
    <dataValidation type="list" allowBlank="1" showInputMessage="1" showErrorMessage="1" promptTitle="e-cardレンタル費用" prompt="\0,\300,\600を選んで下さい" sqref="M4:M13 M23">
      <formula1>"\0,\300,\600"</formula1>
    </dataValidation>
    <dataValidation type="list" allowBlank="1" showInputMessage="1" showErrorMessage="1" promptTitle="競技者一時登録" prompt="16歳以上の&#10;公認スプリント出場者で&#10;JOA公式記録としたい方は競技者登録が&#10;必須です。" sqref="R4:R13 R23">
      <formula1>"必要ない,一時登録必要"</formula1>
    </dataValidation>
    <dataValidation allowBlank="1" showInputMessage="1" showErrorMessage="1" promptTitle="ロング" prompt="参加クラスを各自で正確にご記入下さい" sqref="T4:T13 T23"/>
    <dataValidation type="list" allowBlank="1" showInputMessage="1" showErrorMessage="1" promptTitle="競技者一時登録" prompt="16歳以上の&#10;公認駒ヶ根ロング出場者で、EAクラスに出場する方は&#10;JOA競技者登録が必須です。&#10;Eクラスは事前申込のみ、Aクラスは一時登録でも出場できます。" sqref="U4:U13 U23">
      <formula1>"必要ない,一時登録必要"</formula1>
    </dataValidation>
  </dataValidations>
  <hyperlinks>
    <hyperlink ref="J23" r:id="rId1" display="rmos@orientering.com"/>
  </hyperlinks>
  <printOptions/>
  <pageMargins left="0.35" right="0.37" top="0.59" bottom="1" header="0.23" footer="0.512"/>
  <pageSetup fitToHeight="1" fitToWidth="1" horizontalDpi="300" verticalDpi="300" orientation="landscape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32" sqref="A32"/>
    </sheetView>
  </sheetViews>
  <sheetFormatPr defaultColWidth="9.00390625" defaultRowHeight="13.5"/>
  <cols>
    <col min="1" max="1" width="31.50390625" style="6" customWidth="1"/>
    <col min="2" max="2" width="43.875" style="6" customWidth="1"/>
    <col min="3" max="16384" width="9.00390625" style="6" customWidth="1"/>
  </cols>
  <sheetData>
    <row r="1" spans="1:3" ht="20.25" customHeight="1">
      <c r="A1" s="5" t="s">
        <v>52</v>
      </c>
      <c r="B1" s="52"/>
      <c r="C1" s="17"/>
    </row>
    <row r="2" spans="1:3" ht="11.25" thickBot="1">
      <c r="A2" s="17"/>
      <c r="B2" s="17"/>
      <c r="C2" s="17"/>
    </row>
    <row r="3" spans="1:3" ht="10.5">
      <c r="A3" s="28" t="s">
        <v>9</v>
      </c>
      <c r="B3" s="18"/>
      <c r="C3" s="17"/>
    </row>
    <row r="4" spans="1:3" ht="10.5">
      <c r="A4" s="4" t="s">
        <v>3</v>
      </c>
      <c r="B4" s="19"/>
      <c r="C4" s="17"/>
    </row>
    <row r="5" spans="1:3" ht="10.5">
      <c r="A5" s="4" t="s">
        <v>7</v>
      </c>
      <c r="B5" s="19"/>
      <c r="C5" s="17"/>
    </row>
    <row r="6" spans="1:3" ht="10.5">
      <c r="A6" s="4" t="s">
        <v>4</v>
      </c>
      <c r="B6" s="19"/>
      <c r="C6" s="17"/>
    </row>
    <row r="7" spans="1:3" ht="10.5">
      <c r="A7" s="4" t="s">
        <v>17</v>
      </c>
      <c r="B7" s="19"/>
      <c r="C7" s="17"/>
    </row>
    <row r="8" spans="1:3" ht="10.5">
      <c r="A8" s="4" t="s">
        <v>5</v>
      </c>
      <c r="B8" s="19" t="s">
        <v>10</v>
      </c>
      <c r="C8" s="17"/>
    </row>
    <row r="9" spans="1:3" ht="11.25" thickBot="1">
      <c r="A9" s="29" t="s">
        <v>6</v>
      </c>
      <c r="B9" s="20"/>
      <c r="C9" s="17"/>
    </row>
    <row r="10" spans="1:3" ht="11.25" thickBot="1">
      <c r="A10" s="17"/>
      <c r="B10" s="17"/>
      <c r="C10" s="17"/>
    </row>
    <row r="11" spans="1:3" ht="11.25" thickBot="1">
      <c r="A11" s="28" t="s">
        <v>51</v>
      </c>
      <c r="B11" s="31" t="s">
        <v>62</v>
      </c>
      <c r="C11" s="17"/>
    </row>
    <row r="12" spans="1:3" ht="15" thickBot="1">
      <c r="A12" s="30" t="s">
        <v>59</v>
      </c>
      <c r="B12" s="67"/>
      <c r="C12" s="17"/>
    </row>
    <row r="13" spans="1:3" ht="11.25" thickBot="1">
      <c r="A13" s="17"/>
      <c r="B13" s="17"/>
      <c r="C13" s="17"/>
    </row>
    <row r="14" spans="1:3" ht="11.25" thickBot="1">
      <c r="A14" s="68" t="s">
        <v>53</v>
      </c>
      <c r="B14" s="71" t="s">
        <v>58</v>
      </c>
      <c r="C14" s="17"/>
    </row>
    <row r="15" spans="1:3" ht="10.5">
      <c r="A15" s="68" t="s">
        <v>63</v>
      </c>
      <c r="B15" s="73"/>
      <c r="C15" s="17"/>
    </row>
    <row r="16" spans="1:3" ht="10.5">
      <c r="A16" s="69" t="s">
        <v>60</v>
      </c>
      <c r="B16" s="74"/>
      <c r="C16" s="17"/>
    </row>
    <row r="17" spans="1:3" ht="10.5">
      <c r="A17" s="69" t="s">
        <v>61</v>
      </c>
      <c r="B17" s="74"/>
      <c r="C17" s="17"/>
    </row>
    <row r="18" spans="1:3" ht="10.5">
      <c r="A18" s="69" t="s">
        <v>54</v>
      </c>
      <c r="B18" s="74"/>
      <c r="C18" s="17"/>
    </row>
    <row r="19" spans="1:3" ht="10.5">
      <c r="A19" s="69" t="s">
        <v>55</v>
      </c>
      <c r="B19" s="74"/>
      <c r="C19" s="17"/>
    </row>
    <row r="20" spans="1:3" ht="10.5">
      <c r="A20" s="69" t="s">
        <v>56</v>
      </c>
      <c r="B20" s="74"/>
      <c r="C20" s="17"/>
    </row>
    <row r="21" spans="1:3" ht="11.25" thickBot="1">
      <c r="A21" s="72"/>
      <c r="B21" s="75"/>
      <c r="C21" s="17"/>
    </row>
    <row r="22" spans="1:3" ht="11.25" thickTop="1">
      <c r="A22" s="69" t="s">
        <v>57</v>
      </c>
      <c r="B22" s="68"/>
      <c r="C22" s="17"/>
    </row>
    <row r="23" spans="1:3" ht="11.25" thickBot="1">
      <c r="A23" s="70"/>
      <c r="B23" s="70"/>
      <c r="C23" s="17"/>
    </row>
    <row r="24" spans="1:3" ht="11.25" thickBot="1">
      <c r="A24" s="17"/>
      <c r="B24" s="17"/>
      <c r="C24" s="17"/>
    </row>
    <row r="25" spans="1:3" ht="10.5">
      <c r="A25" s="32" t="s">
        <v>13</v>
      </c>
      <c r="B25" s="33" t="s">
        <v>14</v>
      </c>
      <c r="C25" s="17"/>
    </row>
    <row r="26" spans="1:4" ht="10.5">
      <c r="A26" s="2" t="s">
        <v>15</v>
      </c>
      <c r="B26" s="34"/>
      <c r="C26" s="36"/>
      <c r="D26" s="12"/>
    </row>
    <row r="27" spans="1:4" ht="11.25" thickBot="1">
      <c r="A27" s="3" t="s">
        <v>16</v>
      </c>
      <c r="B27" s="35"/>
      <c r="C27" s="36"/>
      <c r="D27" s="12"/>
    </row>
    <row r="28" spans="1:4" ht="10.5">
      <c r="A28" s="17"/>
      <c r="B28" s="17"/>
      <c r="C28" s="36"/>
      <c r="D28" s="12"/>
    </row>
    <row r="29" spans="1:4" ht="10.5">
      <c r="A29" s="12" t="s">
        <v>18</v>
      </c>
      <c r="B29" s="12"/>
      <c r="C29" s="12"/>
      <c r="D29" s="12"/>
    </row>
    <row r="30" spans="1:4" ht="10.5">
      <c r="A30" s="12" t="s">
        <v>75</v>
      </c>
      <c r="B30" s="12"/>
      <c r="C30" s="12"/>
      <c r="D30" s="12"/>
    </row>
    <row r="31" spans="1:4" ht="10.5">
      <c r="A31" s="12" t="s">
        <v>76</v>
      </c>
      <c r="B31" s="12"/>
      <c r="C31" s="12"/>
      <c r="D31" s="12"/>
    </row>
    <row r="32" ht="10.5">
      <c r="A32" s="12" t="s">
        <v>27</v>
      </c>
    </row>
  </sheetData>
  <dataValidations count="1">
    <dataValidation type="whole" allowBlank="1" showInputMessage="1" showErrorMessage="1" sqref="B12">
      <formula1>0</formula1>
      <formula2>12500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Yamakawa Katsunori</cp:lastModifiedBy>
  <cp:lastPrinted>2006-07-05T17:57:59Z</cp:lastPrinted>
  <dcterms:created xsi:type="dcterms:W3CDTF">2004-07-20T13:30:39Z</dcterms:created>
  <dcterms:modified xsi:type="dcterms:W3CDTF">2008-05-13T13:17:44Z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