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<sst xmlns="http://schemas.openxmlformats.org/spreadsheetml/2006/main" count="43" uniqueCount="30">
  <si>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ふりがな</t>
  </si>
  <si>
    <t>氏名</t>
  </si>
  <si>
    <t>性別</t>
  </si>
  <si>
    <t>生年月日（西暦）</t>
  </si>
  <si>
    <t>参加クラス</t>
  </si>
  <si>
    <t>競技者登録番号
（ない場合空欄）</t>
  </si>
  <si>
    <t>所属
（8文字以内）</t>
  </si>
  <si>
    <t>郵便番号</t>
  </si>
  <si>
    <t>住所</t>
  </si>
  <si>
    <t>一時登録</t>
  </si>
  <si>
    <t>SIカード</t>
  </si>
  <si>
    <t>前日大会</t>
  </si>
  <si>
    <t>参加費</t>
  </si>
  <si>
    <t>一時登録費</t>
  </si>
  <si>
    <t>郵送
成績表費</t>
  </si>
  <si>
    <t>郵送
プログラム費</t>
  </si>
  <si>
    <t>前日大会
参加費</t>
  </si>
  <si>
    <t>合計金額</t>
  </si>
  <si>
    <t xml:space="preserve"> WRE ID
(M21E/W21E)</t>
  </si>
  <si>
    <t>Name (English)
(M21E/W21E)</t>
  </si>
  <si>
    <t>Club (English)
(M21E/W21E)</t>
  </si>
  <si>
    <t>送付先 entry@orienteering.or.jp  / 件名 全日本大会エントリ</t>
  </si>
  <si>
    <t>プログラム</t>
  </si>
  <si>
    <t>成績表</t>
  </si>
  <si>
    <t>振込金融
機関名</t>
  </si>
  <si>
    <t>マイカード
割</t>
  </si>
  <si>
    <t>-</t>
  </si>
  <si>
    <t>レンタル</t>
  </si>
  <si>
    <t>エントリする人数分 列を増やしてください。</t>
  </si>
  <si>
    <t>マイカード
No.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</si>
</sst>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.##0;&quot;¥&quot;\-#.##0"/>
    <numFmt numFmtId="177" formatCode="&quot;¥&quot;#.##0_);[Red]\(&quot;¥&quot;#.##0\)"/>
    <numFmt numFmtId="178" formatCode="_ &quot;¥&quot;* #.##0_ ;_ &quot;¥&quot;* \-#.##0_ ;_ &quot;¥&quot;* &quot;-&quot;_ ;_ @_ "/>
    <numFmt numFmtId="179" formatCode="&quot;¥&quot;"/>
    <numFmt numFmtId="180" formatCode="_ &quot;¥&quot;* #.##0.0_ ;_ &quot;¥&quot;* \-#.##0.0_ ;_ &quot;¥&quot;* &quot;-&quot;?_ ;_ @_ "/>
    <numFmt numFmtId="181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vertical="top"/>
    </xf>
    <xf numFmtId="0" fontId="38" fillId="0" borderId="11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38" fillId="33" borderId="13" xfId="0" applyFont="1" applyFill="1" applyBorder="1" applyAlignment="1">
      <alignment vertical="top" wrapText="1"/>
    </xf>
    <xf numFmtId="0" fontId="38" fillId="33" borderId="13" xfId="0" applyFont="1" applyFill="1" applyBorder="1" applyAlignment="1">
      <alignment vertical="top" wrapText="1"/>
    </xf>
    <xf numFmtId="14" fontId="38" fillId="0" borderId="13" xfId="0" applyNumberFormat="1" applyFont="1" applyBorder="1" applyAlignment="1">
      <alignment vertical="top"/>
    </xf>
    <xf numFmtId="181" fontId="38" fillId="0" borderId="13" xfId="0" applyNumberFormat="1" applyFont="1" applyBorder="1" applyAlignment="1">
      <alignment vertical="top"/>
    </xf>
    <xf numFmtId="181" fontId="38" fillId="33" borderId="13" xfId="0" applyNumberFormat="1" applyFont="1" applyFill="1" applyBorder="1" applyAlignment="1">
      <alignment vertical="top"/>
    </xf>
    <xf numFmtId="0" fontId="38" fillId="16" borderId="13" xfId="0" applyFont="1" applyFill="1" applyBorder="1" applyAlignment="1">
      <alignment vertical="top"/>
    </xf>
    <xf numFmtId="0" fontId="38" fillId="16" borderId="13" xfId="0" applyFont="1" applyFill="1" applyBorder="1" applyAlignment="1">
      <alignment vertical="top" wrapText="1"/>
    </xf>
    <xf numFmtId="0" fontId="38" fillId="16" borderId="13" xfId="0" applyFont="1" applyFill="1" applyBorder="1" applyAlignment="1">
      <alignment vertical="top" wrapText="1"/>
    </xf>
    <xf numFmtId="0" fontId="38" fillId="12" borderId="13" xfId="0" applyFont="1" applyFill="1" applyBorder="1" applyAlignment="1">
      <alignment vertical="top" wrapText="1"/>
    </xf>
    <xf numFmtId="181" fontId="39" fillId="33" borderId="13" xfId="0" applyNumberFormat="1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PageLayoutView="0" workbookViewId="0" topLeftCell="F1">
      <selection activeCell="M3" sqref="M3"/>
    </sheetView>
  </sheetViews>
  <sheetFormatPr defaultColWidth="9.140625" defaultRowHeight="15"/>
  <cols>
    <col min="1" max="1" width="9.00390625" style="1" customWidth="1"/>
    <col min="2" max="2" width="12.00390625" style="1" customWidth="1"/>
    <col min="3" max="3" width="5.28125" style="1" bestFit="1" customWidth="1"/>
    <col min="4" max="4" width="12.28125" style="1" bestFit="1" customWidth="1"/>
    <col min="5" max="5" width="15.140625" style="1" bestFit="1" customWidth="1"/>
    <col min="6" max="6" width="9.7109375" style="1" bestFit="1" customWidth="1"/>
    <col min="7" max="7" width="7.421875" style="1" bestFit="1" customWidth="1"/>
    <col min="8" max="8" width="24.421875" style="1" customWidth="1"/>
    <col min="9" max="9" width="9.00390625" style="1" customWidth="1"/>
    <col min="10" max="10" width="9.00390625" style="1" bestFit="1" customWidth="1"/>
    <col min="11" max="11" width="7.7109375" style="1" bestFit="1" customWidth="1"/>
    <col min="12" max="12" width="7.7109375" style="1" customWidth="1"/>
    <col min="13" max="13" width="8.28125" style="1" bestFit="1" customWidth="1"/>
    <col min="14" max="14" width="6.00390625" style="1" bestFit="1" customWidth="1"/>
    <col min="15" max="15" width="9.00390625" style="1" customWidth="1"/>
    <col min="16" max="16" width="9.7109375" style="1" customWidth="1"/>
    <col min="17" max="17" width="9.00390625" style="1" customWidth="1"/>
    <col min="18" max="18" width="9.00390625" style="1" bestFit="1" customWidth="1"/>
    <col min="19" max="19" width="7.8515625" style="1" bestFit="1" customWidth="1"/>
    <col min="20" max="20" width="9.7109375" style="1" bestFit="1" customWidth="1"/>
    <col min="21" max="23" width="7.421875" style="1" bestFit="1" customWidth="1"/>
    <col min="24" max="24" width="10.421875" style="1" customWidth="1"/>
    <col min="25" max="25" width="10.57421875" style="1" customWidth="1"/>
    <col min="26" max="26" width="11.28125" style="1" customWidth="1"/>
    <col min="27" max="16384" width="9.00390625" style="1" customWidth="1"/>
  </cols>
  <sheetData>
    <row r="1" spans="1:26" ht="14.25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ht="22.5">
      <c r="A2" s="12" t="s">
        <v>0</v>
      </c>
      <c r="B2" s="12" t="s">
        <v>1</v>
      </c>
      <c r="C2" s="12" t="s">
        <v>2</v>
      </c>
      <c r="D2" s="12" t="s">
        <v>3</v>
      </c>
      <c r="E2" s="13" t="s">
        <v>5</v>
      </c>
      <c r="F2" s="13" t="s">
        <v>6</v>
      </c>
      <c r="G2" s="12" t="s">
        <v>7</v>
      </c>
      <c r="H2" s="12" t="s">
        <v>8</v>
      </c>
      <c r="I2" s="12" t="s">
        <v>4</v>
      </c>
      <c r="J2" s="12" t="s">
        <v>9</v>
      </c>
      <c r="K2" s="12" t="s">
        <v>10</v>
      </c>
      <c r="L2" s="14" t="s">
        <v>29</v>
      </c>
      <c r="M2" s="13" t="s">
        <v>22</v>
      </c>
      <c r="N2" s="13" t="s">
        <v>23</v>
      </c>
      <c r="O2" s="12" t="s">
        <v>11</v>
      </c>
      <c r="P2" s="14" t="s">
        <v>24</v>
      </c>
      <c r="Q2" s="12" t="s">
        <v>12</v>
      </c>
      <c r="R2" s="6" t="s">
        <v>13</v>
      </c>
      <c r="S2" s="7" t="s">
        <v>25</v>
      </c>
      <c r="T2" s="8" t="s">
        <v>15</v>
      </c>
      <c r="U2" s="8" t="s">
        <v>14</v>
      </c>
      <c r="V2" s="7" t="s">
        <v>16</v>
      </c>
      <c r="W2" s="6" t="s">
        <v>17</v>
      </c>
      <c r="X2" s="15" t="s">
        <v>18</v>
      </c>
      <c r="Y2" s="15" t="s">
        <v>19</v>
      </c>
      <c r="Z2" s="15" t="s">
        <v>20</v>
      </c>
      <c r="AA2" s="2"/>
    </row>
    <row r="3" spans="1:27" ht="14.25">
      <c r="A3" s="5"/>
      <c r="B3" s="5"/>
      <c r="C3" s="5"/>
      <c r="D3" s="9">
        <v>1</v>
      </c>
      <c r="E3" s="5"/>
      <c r="F3" s="5"/>
      <c r="G3" s="5"/>
      <c r="H3" s="5"/>
      <c r="I3" s="5"/>
      <c r="J3" s="5" t="s">
        <v>26</v>
      </c>
      <c r="K3" s="5" t="s">
        <v>27</v>
      </c>
      <c r="L3" s="5"/>
      <c r="M3" s="5" t="s">
        <v>26</v>
      </c>
      <c r="N3" s="5" t="s">
        <v>26</v>
      </c>
      <c r="O3" s="5" t="s">
        <v>26</v>
      </c>
      <c r="P3" s="5"/>
      <c r="Q3" s="10"/>
      <c r="R3" s="11">
        <f>IF(J3="する",500,0)</f>
        <v>0</v>
      </c>
      <c r="S3" s="11">
        <f>IF(K3="マイカード",-200,0)</f>
        <v>0</v>
      </c>
      <c r="T3" s="11">
        <f>IF(M3="郵送",400,0)</f>
        <v>0</v>
      </c>
      <c r="U3" s="11">
        <f>IF(N3="郵送",400,0)</f>
        <v>0</v>
      </c>
      <c r="V3" s="11">
        <f>IF(O3="参加",1000,0)</f>
        <v>0</v>
      </c>
      <c r="W3" s="16">
        <f>SUM(Q3:V3)</f>
        <v>0</v>
      </c>
      <c r="X3" s="5"/>
      <c r="Y3" s="5"/>
      <c r="Z3" s="5"/>
      <c r="AA3" s="2"/>
    </row>
    <row r="4" spans="1:27" ht="14.25">
      <c r="A4" s="5"/>
      <c r="B4" s="5"/>
      <c r="C4" s="5"/>
      <c r="D4" s="9">
        <v>1</v>
      </c>
      <c r="E4" s="5"/>
      <c r="F4" s="5"/>
      <c r="G4" s="5"/>
      <c r="H4" s="5"/>
      <c r="I4" s="5"/>
      <c r="J4" s="5" t="s">
        <v>26</v>
      </c>
      <c r="K4" s="5" t="s">
        <v>27</v>
      </c>
      <c r="L4" s="5"/>
      <c r="M4" s="5" t="s">
        <v>26</v>
      </c>
      <c r="N4" s="5" t="s">
        <v>26</v>
      </c>
      <c r="O4" s="5" t="s">
        <v>26</v>
      </c>
      <c r="P4" s="5"/>
      <c r="Q4" s="10"/>
      <c r="R4" s="11">
        <f>IF(J4="する",500,0)</f>
        <v>0</v>
      </c>
      <c r="S4" s="11">
        <f>IF(K4="マイカード",-200,0)</f>
        <v>0</v>
      </c>
      <c r="T4" s="11">
        <f>IF(M4="郵送",400,0)</f>
        <v>0</v>
      </c>
      <c r="U4" s="11">
        <f>IF(N4="郵送",400,0)</f>
        <v>0</v>
      </c>
      <c r="V4" s="11">
        <f>IF(O4="参加",1000,0)</f>
        <v>0</v>
      </c>
      <c r="W4" s="16">
        <f>SUM(Q4:V4)</f>
        <v>0</v>
      </c>
      <c r="X4" s="5"/>
      <c r="Y4" s="5"/>
      <c r="Z4" s="5"/>
      <c r="AA4" s="2"/>
    </row>
    <row r="5" spans="1:27" ht="14.25">
      <c r="A5" s="5"/>
      <c r="B5" s="5"/>
      <c r="C5" s="5"/>
      <c r="D5" s="9">
        <v>1</v>
      </c>
      <c r="E5" s="5"/>
      <c r="F5" s="5"/>
      <c r="G5" s="5"/>
      <c r="H5" s="5"/>
      <c r="I5" s="5"/>
      <c r="J5" s="5" t="s">
        <v>26</v>
      </c>
      <c r="K5" s="5" t="s">
        <v>27</v>
      </c>
      <c r="L5" s="5"/>
      <c r="M5" s="5" t="s">
        <v>26</v>
      </c>
      <c r="N5" s="5" t="s">
        <v>26</v>
      </c>
      <c r="O5" s="5" t="s">
        <v>26</v>
      </c>
      <c r="P5" s="5"/>
      <c r="Q5" s="10"/>
      <c r="R5" s="11">
        <f>IF(J5="する",500,0)</f>
        <v>0</v>
      </c>
      <c r="S5" s="11">
        <f>IF(K5="マイカード",-200,0)</f>
        <v>0</v>
      </c>
      <c r="T5" s="11">
        <f>IF(M5="郵送",400,0)</f>
        <v>0</v>
      </c>
      <c r="U5" s="11">
        <f>IF(N5="郵送",400,0)</f>
        <v>0</v>
      </c>
      <c r="V5" s="11">
        <f>IF(O5="参加",1000,0)</f>
        <v>0</v>
      </c>
      <c r="W5" s="16">
        <f>SUM(Q5:V5)</f>
        <v>0</v>
      </c>
      <c r="X5" s="5"/>
      <c r="Y5" s="5"/>
      <c r="Z5" s="5"/>
      <c r="AA5" s="2"/>
    </row>
    <row r="7" ht="11.25">
      <c r="A7" s="1" t="s">
        <v>28</v>
      </c>
    </row>
  </sheetData>
  <sheetProtection/>
  <dataValidations count="7">
    <dataValidation type="list" showInputMessage="1" showErrorMessage="1" sqref="J3:J5">
      <formula1>"-,する,"</formula1>
    </dataValidation>
    <dataValidation type="list" allowBlank="1" showInputMessage="1" showErrorMessage="1" sqref="K3:K5">
      <formula1>"レンタル,マイカード"</formula1>
    </dataValidation>
    <dataValidation type="list" allowBlank="1" showInputMessage="1" showErrorMessage="1" sqref="M3:N5">
      <formula1>"-,郵送"</formula1>
    </dataValidation>
    <dataValidation type="list" allowBlank="1" showInputMessage="1" showErrorMessage="1" sqref="O3:O5">
      <formula1>"-,参加"</formula1>
    </dataValidation>
    <dataValidation type="list" allowBlank="1" showInputMessage="1" showErrorMessage="1" sqref="C3:C5">
      <formula1>"男,女"</formula1>
    </dataValidation>
    <dataValidation type="list" showInputMessage="1" showErrorMessage="1" sqref="I3:I5">
      <formula1>"M21E,M20E,,W21E,W20E,,M10,M12,M15A,M18A,M20A,M21A,M21AS,M35A,M40A,M45A,M50A,M55A,M60A,M65A,M70A,M75A,,W10,W12,W15A,W18A,W20A,W21A,W21AS,W35A,W40A,W45A,W50A,W55A,W60A,W65A,W70A,,MBL,MBS,,WBL,WBS,"</formula1>
    </dataValidation>
    <dataValidation type="list" allowBlank="1" showInputMessage="1" showErrorMessage="1" sqref="Q3:Q5">
      <formula1>"4200,3700,2700,2200,1700"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2014-03-08T12:02:24Z</dcterms:modified>
  <cp:category/>
  <cp:version/>
  <cp:contentType/>
  <cp:contentStatus/>
</cp:coreProperties>
</file>