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30" windowWidth="12120" windowHeight="9120" activeTab="0"/>
  </bookViews>
  <sheets>
    <sheet name="学校代表者記入" sheetId="1" r:id="rId1"/>
    <sheet name="インカレロング申込用紙" sheetId="2" r:id="rId2"/>
  </sheets>
  <definedNames>
    <definedName name="バス">'インカレロング申込用紙'!$P:$P</definedName>
  </definedNames>
  <calcPr fullCalcOnLoad="1"/>
</workbook>
</file>

<file path=xl/sharedStrings.xml><?xml version="1.0" encoding="utf-8"?>
<sst xmlns="http://schemas.openxmlformats.org/spreadsheetml/2006/main" count="71" uniqueCount="51">
  <si>
    <t>大学名</t>
  </si>
  <si>
    <t>住所</t>
  </si>
  <si>
    <t>登録番号</t>
  </si>
  <si>
    <t>氏名</t>
  </si>
  <si>
    <t>加盟校名</t>
  </si>
  <si>
    <t>大学コード</t>
  </si>
  <si>
    <t>電話番号</t>
  </si>
  <si>
    <t>郵便番号</t>
  </si>
  <si>
    <t>駒ヶ根早太郎</t>
  </si>
  <si>
    <t>松川林檎</t>
  </si>
  <si>
    <t>伊那 苺</t>
  </si>
  <si>
    <t>E-mail</t>
  </si>
  <si>
    <t>合計人数</t>
  </si>
  <si>
    <t>エントリ代表者氏名</t>
  </si>
  <si>
    <t>英数字は全て半角でお願いします。</t>
  </si>
  <si>
    <t>E-Card No.
(My-CARD
利用者のみ）</t>
  </si>
  <si>
    <t>スペースは半角スペースでお願いします。</t>
  </si>
  <si>
    <t>ふりがな
（ひらがな）</t>
  </si>
  <si>
    <t>必要人数分、行をコピーしてください。</t>
  </si>
  <si>
    <t>学連登録初年度の方は登録番号未記入でも良いです。</t>
  </si>
  <si>
    <t>登録番号は加盟登録時に日本学連より配布した登録番号一覧表に基づいて記入。</t>
  </si>
  <si>
    <t>チームオフィシャルのかたは登録番号の欄に、インカレロングへの参加資格をご記入ください。（「賛助会員」など）</t>
  </si>
  <si>
    <t>ME</t>
  </si>
  <si>
    <t>申込む</t>
  </si>
  <si>
    <t>TA</t>
  </si>
  <si>
    <t>WE</t>
  </si>
  <si>
    <t>登
録
年
数</t>
  </si>
  <si>
    <t>院彼大学</t>
  </si>
  <si>
    <t>賛助会員</t>
  </si>
  <si>
    <t>こまがね はやたろう</t>
  </si>
  <si>
    <t>いな いちご</t>
  </si>
  <si>
    <t>まつかわ りんご</t>
  </si>
  <si>
    <t>すべての参加費合計</t>
  </si>
  <si>
    <t>インカレロング2007大学別申込用紙</t>
  </si>
  <si>
    <t>インカレロング2007学生用申込用紙</t>
  </si>
  <si>
    <r>
      <t>11月10日</t>
    </r>
    <r>
      <rPr>
        <sz val="9"/>
        <rFont val="ＭＳ Ｐゴシック"/>
        <family val="3"/>
      </rPr>
      <t xml:space="preserve">
トレイルO
参加クラス
(\800)</t>
    </r>
  </si>
  <si>
    <r>
      <t>11月10日</t>
    </r>
    <r>
      <rPr>
        <sz val="9"/>
        <rFont val="ＭＳ Ｐゴシック"/>
        <family val="3"/>
      </rPr>
      <t xml:space="preserve">
モデル
イベント
事前申込
(\500)</t>
    </r>
  </si>
  <si>
    <r>
      <t>11月10日</t>
    </r>
    <r>
      <rPr>
        <sz val="9"/>
        <rFont val="ＭＳ Ｐゴシック"/>
        <family val="3"/>
      </rPr>
      <t xml:space="preserve">
スプリント
カップ
参加クラス
（ME/WE \3,000)
（その他 \1,500）</t>
    </r>
  </si>
  <si>
    <r>
      <t>インカレロング
参加クラス
（選手権\6,000)
(</t>
    </r>
    <r>
      <rPr>
        <sz val="8"/>
        <rFont val="ＭＳ Ｐゴシック"/>
        <family val="3"/>
      </rPr>
      <t>オフィシャル</t>
    </r>
    <r>
      <rPr>
        <sz val="9"/>
        <rFont val="ＭＳ Ｐゴシック"/>
        <family val="3"/>
      </rPr>
      <t>\4,000）
（一般\4,500）</t>
    </r>
  </si>
  <si>
    <t>TeamOfficial</t>
  </si>
  <si>
    <t>My-CARD</t>
  </si>
  <si>
    <t>WUF</t>
  </si>
  <si>
    <t>11月10日
イベント分
参加料
（自動
計算）</t>
  </si>
  <si>
    <t>M21</t>
  </si>
  <si>
    <t>TN</t>
  </si>
  <si>
    <r>
      <t>チーム
オフィ
シャル用
E-card
レンタル
(\500）</t>
    </r>
    <r>
      <rPr>
        <sz val="9"/>
        <rFont val="ＭＳ Ｐゴシック"/>
        <family val="3"/>
      </rPr>
      <t xml:space="preserve">
</t>
    </r>
  </si>
  <si>
    <r>
      <t xml:space="preserve">インカレ
ロング
参加料
</t>
    </r>
    <r>
      <rPr>
        <sz val="6"/>
        <color indexed="23"/>
        <rFont val="ＭＳ Ｐゴシック"/>
        <family val="3"/>
      </rPr>
      <t>（マイカード
割引含む）</t>
    </r>
    <r>
      <rPr>
        <sz val="9"/>
        <color indexed="23"/>
        <rFont val="ＭＳ Ｐゴシック"/>
        <family val="3"/>
      </rPr>
      <t xml:space="preserve">
（自動計算）</t>
    </r>
  </si>
  <si>
    <t>参加費
小計
（自動
計算）</t>
  </si>
  <si>
    <t>My-CARD
使用に
ついて
(\500割引）</t>
  </si>
  <si>
    <t>記入例</t>
  </si>
  <si>
    <t>駐車券希望台数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</si>
</sst>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台&quot;"/>
  </numFmts>
  <fonts count="10">
    <font>
      <sz val="11"/>
      <name val="ＭＳ Ｐゴシック"/>
      <family val="0"/>
    </font>
    <font>
      <sz val="6"/>
      <name val="ＭＳ Ｐゴシック"/>
      <family val="3"/>
    </font>
    <font>
      <sz val="9"/>
      <name val="ＭＳ Ｐゴシック"/>
      <family val="3"/>
    </font>
    <font>
      <b/>
      <sz val="12"/>
      <name val="ＭＳ Ｐゴシック"/>
      <family val="3"/>
    </font>
    <font>
      <sz val="9"/>
      <color indexed="10"/>
      <name val="ＭＳ Ｐゴシック"/>
      <family val="3"/>
    </font>
    <font>
      <sz val="8"/>
      <name val="ＭＳ Ｐゴシック"/>
      <family val="3"/>
    </font>
    <font>
      <b/>
      <sz val="9"/>
      <color indexed="10"/>
      <name val="ＭＳ Ｐゴシック"/>
      <family val="3"/>
    </font>
    <font>
      <b/>
      <sz val="9"/>
      <name val="ＭＳ Ｐゴシック"/>
      <family val="3"/>
    </font>
    <font>
      <sz val="9"/>
      <color indexed="23"/>
      <name val="ＭＳ Ｐゴシック"/>
      <family val="3"/>
    </font>
    <font>
      <sz val="6"/>
      <color indexed="23"/>
      <name val="ＭＳ Ｐゴシック"/>
      <family val="3"/>
    </font>
  </fonts>
  <fills count="6">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6">
    <xf numFmtId="0" fontId="0" fillId="0" borderId="0" xfId="0" applyAlignment="1">
      <alignmen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0" fontId="3" fillId="0" borderId="0" xfId="0" applyFont="1" applyBorder="1" applyAlignment="1">
      <alignment horizontal="left" vertical="center"/>
    </xf>
    <xf numFmtId="0" fontId="3" fillId="0" borderId="0" xfId="0" applyNumberFormat="1" applyFont="1" applyBorder="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2" fillId="0" borderId="0" xfId="0" applyNumberFormat="1" applyFont="1" applyAlignment="1" applyProtection="1">
      <alignment horizontal="left" vertical="center"/>
      <protection locked="0"/>
    </xf>
    <xf numFmtId="0" fontId="2" fillId="0" borderId="1" xfId="0" applyNumberFormat="1" applyFont="1" applyBorder="1" applyAlignment="1" applyProtection="1">
      <alignment horizontal="left" vertical="center"/>
      <protection locked="0"/>
    </xf>
    <xf numFmtId="0" fontId="4" fillId="0" borderId="1" xfId="0" applyNumberFormat="1" applyFont="1" applyBorder="1" applyAlignment="1" applyProtection="1">
      <alignment horizontal="left" vertical="center"/>
      <protection locked="0"/>
    </xf>
    <xf numFmtId="0" fontId="2" fillId="0" borderId="1" xfId="0" applyNumberFormat="1" applyFont="1" applyBorder="1" applyAlignment="1" applyProtection="1">
      <alignment horizontal="left" vertical="center" wrapText="1"/>
      <protection locked="0"/>
    </xf>
    <xf numFmtId="0" fontId="4" fillId="0" borderId="1" xfId="0" applyNumberFormat="1" applyFont="1" applyBorder="1" applyAlignment="1" applyProtection="1">
      <alignment horizontal="left" vertical="center" wrapText="1"/>
      <protection locked="0"/>
    </xf>
    <xf numFmtId="0" fontId="3" fillId="0" borderId="1" xfId="0" applyFont="1" applyBorder="1" applyAlignment="1">
      <alignment horizontal="left" vertical="center"/>
    </xf>
    <xf numFmtId="0" fontId="2" fillId="2" borderId="1" xfId="0" applyNumberFormat="1" applyFont="1" applyFill="1" applyBorder="1" applyAlignment="1" applyProtection="1">
      <alignment horizontal="left" vertical="top"/>
      <protection locked="0"/>
    </xf>
    <xf numFmtId="0" fontId="2" fillId="2" borderId="1" xfId="0" applyNumberFormat="1" applyFont="1" applyFill="1" applyBorder="1" applyAlignment="1" applyProtection="1">
      <alignment horizontal="left" vertical="top" wrapText="1"/>
      <protection locked="0"/>
    </xf>
    <xf numFmtId="0" fontId="2" fillId="3" borderId="1" xfId="0" applyNumberFormat="1" applyFont="1" applyFill="1" applyBorder="1" applyAlignment="1" applyProtection="1">
      <alignment horizontal="left" vertical="top" wrapText="1"/>
      <protection locked="0"/>
    </xf>
    <xf numFmtId="0" fontId="2" fillId="0" borderId="0" xfId="0" applyNumberFormat="1" applyFont="1" applyAlignment="1" applyProtection="1">
      <alignment horizontal="left" vertical="top"/>
      <protection locked="0"/>
    </xf>
    <xf numFmtId="0" fontId="8" fillId="4" borderId="1" xfId="0" applyNumberFormat="1" applyFont="1" applyFill="1" applyBorder="1" applyAlignment="1" applyProtection="1">
      <alignment horizontal="left" vertical="top" wrapText="1"/>
      <protection locked="0"/>
    </xf>
    <xf numFmtId="5" fontId="7" fillId="0" borderId="1" xfId="0" applyNumberFormat="1" applyFont="1" applyBorder="1" applyAlignment="1">
      <alignment horizontal="left" vertical="center"/>
    </xf>
    <xf numFmtId="0" fontId="7" fillId="5" borderId="1" xfId="0" applyNumberFormat="1" applyFont="1" applyFill="1" applyBorder="1" applyAlignment="1" applyProtection="1">
      <alignment horizontal="left" vertical="top" wrapText="1"/>
      <protection locked="0"/>
    </xf>
    <xf numFmtId="0" fontId="5" fillId="2" borderId="1" xfId="0" applyNumberFormat="1" applyFont="1" applyFill="1" applyBorder="1" applyAlignment="1" applyProtection="1">
      <alignment horizontal="left" vertical="top" wrapText="1"/>
      <protection locked="0"/>
    </xf>
    <xf numFmtId="0" fontId="2" fillId="4" borderId="1" xfId="0" applyNumberFormat="1" applyFont="1" applyFill="1" applyBorder="1" applyAlignment="1" applyProtection="1">
      <alignment horizontal="left" vertical="top" wrapText="1"/>
      <protection locked="0"/>
    </xf>
    <xf numFmtId="5" fontId="8" fillId="4" borderId="1" xfId="0" applyNumberFormat="1" applyFont="1" applyFill="1" applyBorder="1" applyAlignment="1" applyProtection="1">
      <alignment horizontal="right" vertical="center"/>
      <protection locked="0"/>
    </xf>
    <xf numFmtId="5" fontId="7" fillId="4" borderId="1" xfId="0" applyNumberFormat="1" applyFont="1" applyFill="1" applyBorder="1" applyAlignment="1" applyProtection="1">
      <alignment horizontal="right" vertical="center"/>
      <protection locked="0"/>
    </xf>
    <xf numFmtId="0" fontId="6" fillId="0" borderId="0" xfId="0" applyNumberFormat="1" applyFont="1" applyAlignment="1" applyProtection="1">
      <alignment horizontal="left" vertical="center"/>
      <protection locked="0"/>
    </xf>
    <xf numFmtId="180" fontId="2" fillId="0" borderId="1" xfId="0" applyNumberFormat="1" applyFont="1" applyBorder="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3"/>
  <sheetViews>
    <sheetView tabSelected="1" workbookViewId="0" topLeftCell="A1">
      <selection activeCell="A2" sqref="A2"/>
    </sheetView>
  </sheetViews>
  <sheetFormatPr defaultColWidth="9.00390625" defaultRowHeight="13.5"/>
  <cols>
    <col min="1" max="1" width="20.50390625" style="2" customWidth="1"/>
    <col min="2" max="2" width="32.00390625" style="2" customWidth="1"/>
    <col min="3" max="16384" width="9.00390625" style="2" customWidth="1"/>
  </cols>
  <sheetData>
    <row r="1" ht="14.25">
      <c r="A1" s="4" t="s">
        <v>33</v>
      </c>
    </row>
    <row r="3" spans="1:2" ht="11.25">
      <c r="A3" s="3" t="s">
        <v>5</v>
      </c>
      <c r="B3" s="3"/>
    </row>
    <row r="4" spans="1:2" ht="11.25">
      <c r="A4" s="3" t="s">
        <v>0</v>
      </c>
      <c r="B4" s="3"/>
    </row>
    <row r="5" spans="1:2" ht="11.25">
      <c r="A5" s="3" t="s">
        <v>13</v>
      </c>
      <c r="B5" s="3"/>
    </row>
    <row r="6" spans="1:2" ht="11.25">
      <c r="A6" s="3" t="s">
        <v>11</v>
      </c>
      <c r="B6" s="3"/>
    </row>
    <row r="7" spans="1:2" ht="11.25">
      <c r="A7" s="3" t="s">
        <v>6</v>
      </c>
      <c r="B7" s="3"/>
    </row>
    <row r="8" spans="1:2" ht="11.25">
      <c r="A8" s="3" t="s">
        <v>7</v>
      </c>
      <c r="B8" s="3"/>
    </row>
    <row r="9" spans="1:2" ht="11.25">
      <c r="A9" s="3" t="s">
        <v>1</v>
      </c>
      <c r="B9" s="3"/>
    </row>
    <row r="10" spans="1:2" ht="11.25">
      <c r="A10" s="3" t="s">
        <v>12</v>
      </c>
      <c r="B10" s="3"/>
    </row>
    <row r="11" spans="1:2" ht="14.25">
      <c r="A11" s="12" t="s">
        <v>32</v>
      </c>
      <c r="B11" s="18">
        <v>0</v>
      </c>
    </row>
    <row r="13" spans="1:2" ht="11.25">
      <c r="A13" s="3" t="s">
        <v>50</v>
      </c>
      <c r="B13" s="25">
        <v>0</v>
      </c>
    </row>
  </sheetData>
  <dataValidations count="2">
    <dataValidation type="whole" allowBlank="1" showInputMessage="1" showErrorMessage="1" sqref="B11">
      <formula1>0</formula1>
      <formula2>999999</formula2>
    </dataValidation>
    <dataValidation type="whole" allowBlank="1" showInputMessage="1" showErrorMessage="1" sqref="B13">
      <formula1>0</formula1>
      <formula2>10</formula2>
    </dataValidation>
  </dataValidation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O17"/>
  <sheetViews>
    <sheetView workbookViewId="0" topLeftCell="A1">
      <selection activeCell="A1" sqref="A1"/>
    </sheetView>
  </sheetViews>
  <sheetFormatPr defaultColWidth="9.00390625" defaultRowHeight="13.5"/>
  <cols>
    <col min="1" max="1" width="8.25390625" style="7" customWidth="1"/>
    <col min="2" max="2" width="7.875" style="7" customWidth="1"/>
    <col min="3" max="3" width="11.375" style="7" customWidth="1"/>
    <col min="4" max="4" width="13.125" style="7" customWidth="1"/>
    <col min="5" max="5" width="3.00390625" style="7" bestFit="1" customWidth="1"/>
    <col min="6" max="6" width="9.125" style="7" customWidth="1"/>
    <col min="7" max="7" width="9.75390625" style="7" bestFit="1" customWidth="1"/>
    <col min="8" max="8" width="13.75390625" style="7" customWidth="1"/>
    <col min="9" max="9" width="8.125" style="7" customWidth="1"/>
    <col min="10" max="10" width="7.75390625" style="7" customWidth="1"/>
    <col min="11" max="11" width="7.50390625" style="7" bestFit="1" customWidth="1"/>
    <col min="12" max="12" width="11.125" style="7" customWidth="1"/>
    <col min="13" max="13" width="8.25390625" style="7" bestFit="1" customWidth="1"/>
    <col min="14" max="14" width="7.50390625" style="7" customWidth="1"/>
    <col min="15" max="15" width="6.50390625" style="7" customWidth="1"/>
    <col min="16" max="16384" width="9.00390625" style="7" customWidth="1"/>
  </cols>
  <sheetData>
    <row r="1" spans="1:15" ht="14.25">
      <c r="A1" s="5" t="s">
        <v>34</v>
      </c>
      <c r="B1" s="6"/>
      <c r="C1" s="6"/>
      <c r="D1" s="6"/>
      <c r="E1" s="6"/>
      <c r="F1" s="6"/>
      <c r="G1" s="6"/>
      <c r="H1" s="6"/>
      <c r="I1" s="6"/>
      <c r="J1" s="6"/>
      <c r="K1" s="6"/>
      <c r="L1" s="6"/>
      <c r="M1" s="6"/>
      <c r="N1" s="6"/>
      <c r="O1" s="6"/>
    </row>
    <row r="2" spans="1:15" s="16" customFormat="1" ht="75">
      <c r="A2" s="13" t="s">
        <v>4</v>
      </c>
      <c r="B2" s="13" t="s">
        <v>2</v>
      </c>
      <c r="C2" s="14" t="s">
        <v>3</v>
      </c>
      <c r="D2" s="14" t="s">
        <v>17</v>
      </c>
      <c r="E2" s="14" t="s">
        <v>26</v>
      </c>
      <c r="F2" s="15" t="s">
        <v>48</v>
      </c>
      <c r="G2" s="15" t="s">
        <v>15</v>
      </c>
      <c r="H2" s="15" t="s">
        <v>38</v>
      </c>
      <c r="I2" s="17" t="s">
        <v>46</v>
      </c>
      <c r="J2" s="19" t="s">
        <v>36</v>
      </c>
      <c r="K2" s="19" t="s">
        <v>35</v>
      </c>
      <c r="L2" s="19" t="s">
        <v>37</v>
      </c>
      <c r="M2" s="20" t="s">
        <v>45</v>
      </c>
      <c r="N2" s="17" t="s">
        <v>42</v>
      </c>
      <c r="O2" s="21" t="s">
        <v>47</v>
      </c>
    </row>
    <row r="3" spans="1:15" ht="11.25">
      <c r="A3" s="8"/>
      <c r="B3" s="8"/>
      <c r="C3" s="8"/>
      <c r="D3" s="8"/>
      <c r="E3" s="8"/>
      <c r="F3" s="8"/>
      <c r="G3" s="10"/>
      <c r="H3" s="10"/>
      <c r="I3" s="22">
        <f>IF((H3=""),0,IF((H3="TeamOfficial"),4000,IF(AND(OR(H3="ME",H3="WE"),F3=""),6000,IF(AND(OR(H3="ME",H3="WE"),NOT(F3="")),5500,IF(F3="",4500,4000)))))</f>
        <v>0</v>
      </c>
      <c r="J3" s="8"/>
      <c r="K3" s="8"/>
      <c r="L3" s="8"/>
      <c r="M3" s="8"/>
      <c r="N3" s="22">
        <f>IF(J3="",0,500)+IF(K3="",0,800)+IF(L3="ME",3000,0)+IF(L3="WE",3000,0)+IF(L3="M20",1500,0)+IF(L3="M21",1500,0)+IF(L3="W20",1500,0)+IF(L3="W21",1500,0)+IF(AND(M3="レンタル",H3="TeamOfficial"),500,0)</f>
        <v>0</v>
      </c>
      <c r="O3" s="23">
        <f>I3+N3</f>
        <v>0</v>
      </c>
    </row>
    <row r="5" ht="11.25">
      <c r="A5" s="7" t="s">
        <v>18</v>
      </c>
    </row>
    <row r="6" ht="11.25">
      <c r="A6" s="7" t="s">
        <v>14</v>
      </c>
    </row>
    <row r="7" ht="11.25">
      <c r="A7" s="7" t="s">
        <v>16</v>
      </c>
    </row>
    <row r="9" ht="11.25">
      <c r="A9" s="1" t="s">
        <v>20</v>
      </c>
    </row>
    <row r="10" ht="11.25">
      <c r="A10" s="7" t="s">
        <v>19</v>
      </c>
    </row>
    <row r="11" ht="11.25">
      <c r="A11" s="7" t="s">
        <v>21</v>
      </c>
    </row>
    <row r="13" ht="11.25">
      <c r="A13" s="24" t="s">
        <v>49</v>
      </c>
    </row>
    <row r="14" spans="1:15" s="16" customFormat="1" ht="75">
      <c r="A14" s="13" t="s">
        <v>4</v>
      </c>
      <c r="B14" s="13" t="s">
        <v>2</v>
      </c>
      <c r="C14" s="14" t="s">
        <v>3</v>
      </c>
      <c r="D14" s="14" t="s">
        <v>17</v>
      </c>
      <c r="E14" s="14" t="s">
        <v>26</v>
      </c>
      <c r="F14" s="15" t="s">
        <v>48</v>
      </c>
      <c r="G14" s="15" t="s">
        <v>15</v>
      </c>
      <c r="H14" s="15" t="s">
        <v>38</v>
      </c>
      <c r="I14" s="17" t="s">
        <v>46</v>
      </c>
      <c r="J14" s="19" t="s">
        <v>36</v>
      </c>
      <c r="K14" s="19" t="s">
        <v>35</v>
      </c>
      <c r="L14" s="19" t="s">
        <v>37</v>
      </c>
      <c r="M14" s="20" t="s">
        <v>45</v>
      </c>
      <c r="N14" s="17" t="s">
        <v>42</v>
      </c>
      <c r="O14" s="21" t="s">
        <v>47</v>
      </c>
    </row>
    <row r="15" spans="1:15" ht="11.25">
      <c r="A15" s="9" t="s">
        <v>27</v>
      </c>
      <c r="B15" s="9">
        <v>12345678</v>
      </c>
      <c r="C15" s="9" t="s">
        <v>8</v>
      </c>
      <c r="D15" s="9" t="s">
        <v>29</v>
      </c>
      <c r="E15" s="9">
        <v>4</v>
      </c>
      <c r="F15" s="9" t="s">
        <v>40</v>
      </c>
      <c r="G15" s="11">
        <v>123456</v>
      </c>
      <c r="H15" s="11" t="s">
        <v>22</v>
      </c>
      <c r="I15" s="22">
        <f>IF((H15=""),0,IF((H15="TeamOfficial"),4000,IF(AND(OR(H15="ME",H15="WE"),F15=""),6000,IF(AND(OR(H15="ME",H15="WE"),NOT(F15="")),5500,IF(F15="",4500,4000)))))</f>
        <v>5500</v>
      </c>
      <c r="J15" s="9" t="s">
        <v>23</v>
      </c>
      <c r="K15" s="9" t="s">
        <v>44</v>
      </c>
      <c r="L15" s="9" t="s">
        <v>43</v>
      </c>
      <c r="M15" s="9"/>
      <c r="N15" s="22">
        <f>IF(J15="",0,500)+IF(K15="",0,800)+IF(L15="ME",3000,0)+IF(L15="WE",3000,0)+IF(L15="M20",1500,0)+IF(L15="M21",1500,0)+IF(L15="W20",1500,0)+IF(L15="W21",1500,0)+IF(AND(M15="レンタル",H15="TeamOfficial"),500,0)</f>
        <v>2800</v>
      </c>
      <c r="O15" s="23">
        <f>I15+N15</f>
        <v>8300</v>
      </c>
    </row>
    <row r="16" spans="1:15" ht="11.25">
      <c r="A16" s="9" t="s">
        <v>27</v>
      </c>
      <c r="B16" s="9" t="s">
        <v>28</v>
      </c>
      <c r="C16" s="9" t="s">
        <v>10</v>
      </c>
      <c r="D16" s="9" t="s">
        <v>30</v>
      </c>
      <c r="E16" s="9">
        <v>0</v>
      </c>
      <c r="F16" s="9" t="s">
        <v>40</v>
      </c>
      <c r="G16" s="11">
        <v>987654</v>
      </c>
      <c r="H16" s="11" t="s">
        <v>39</v>
      </c>
      <c r="I16" s="22">
        <f>IF((H16=""),0,IF((H16="TeamOfficial"),4000,IF(AND(OR(H16="ME",H16="WE"),F16=""),6000,IF(AND(OR(H16="ME",H16="WE"),NOT(F16="")),5500,IF(F16="",4500,4000)))))</f>
        <v>4000</v>
      </c>
      <c r="J16" s="9" t="s">
        <v>23</v>
      </c>
      <c r="K16" s="9" t="s">
        <v>24</v>
      </c>
      <c r="L16" s="9" t="s">
        <v>25</v>
      </c>
      <c r="M16" s="9"/>
      <c r="N16" s="22">
        <f>IF(J16="",0,500)+IF(K16="",0,800)+IF(L16="ME",3000,0)+IF(L16="WE",3000,0)+IF(L16="M20",1500,0)+IF(L16="M21",1500,0)+IF(L16="W20",1500,0)+IF(L16="W21",1500,0)+IF(AND(M16="レンタル",H16="TeamOfficial"),500,0)</f>
        <v>4300</v>
      </c>
      <c r="O16" s="23">
        <f>I16+N16</f>
        <v>8300</v>
      </c>
    </row>
    <row r="17" spans="1:15" ht="11.25">
      <c r="A17" s="9" t="s">
        <v>27</v>
      </c>
      <c r="B17" s="9"/>
      <c r="C17" s="9" t="s">
        <v>9</v>
      </c>
      <c r="D17" s="9" t="s">
        <v>31</v>
      </c>
      <c r="E17" s="9">
        <v>1</v>
      </c>
      <c r="F17" s="9"/>
      <c r="G17" s="11"/>
      <c r="H17" s="11" t="s">
        <v>41</v>
      </c>
      <c r="I17" s="22">
        <f>IF((H17=""),0,IF((H17="TeamOfficial"),4000,IF(AND(OR(H17="ME",H17="WE"),F17=""),6000,IF(AND(OR(H17="ME",H17="WE"),NOT(F17="")),5500,IF(F17="",4500,4000)))))</f>
        <v>4500</v>
      </c>
      <c r="J17" s="9" t="s">
        <v>23</v>
      </c>
      <c r="K17" s="9"/>
      <c r="L17" s="9"/>
      <c r="M17" s="9"/>
      <c r="N17" s="22">
        <f>IF(J17="",0,500)+IF(K17="",0,800)+IF(L17="ME",3000,0)+IF(L17="WE",3000,0)+IF(L17="M20",1500,0)+IF(L17="M21",1500,0)+IF(L17="W20",1500,0)+IF(L17="W21",1500,0)+IF(AND(M17="レンタル",H17="TeamOfficial"),500,0)</f>
        <v>500</v>
      </c>
      <c r="O17" s="23">
        <f>I17+N17</f>
        <v>5000</v>
      </c>
    </row>
  </sheetData>
  <dataValidations count="14">
    <dataValidation type="textLength" allowBlank="1" showInputMessage="1" showErrorMessage="1" promptTitle="氏名" prompt="スペースは半角でお願いします" imeMode="on" sqref="C3 C15:C17">
      <formula1>0</formula1>
      <formula2>10</formula2>
    </dataValidation>
    <dataValidation allowBlank="1" showInputMessage="1" showErrorMessage="1" promptTitle="ふりがな" prompt="ひらがなで入力願います" imeMode="hiragana" sqref="D3 D15:D17"/>
    <dataValidation allowBlank="1" showInputMessage="1" showErrorMessage="1" promptTitle="登録番号" prompt="半角数字でお願いします。&#10;学連登録初年度のかたは未記入でも良いです。" imeMode="halfAlpha" sqref="B3 B15:B17"/>
    <dataValidation type="list" allowBlank="1" showInputMessage="1" showErrorMessage="1" promptTitle="登録年数" prompt="半角数字0-9&#10;&#10;選手権参加者は1-4を入力&#10;学連加盟員以外のチームオフィシャルは0を入力&#10;" imeMode="halfAlpha" sqref="E3 E15:E17">
      <formula1>"0,1,2,3,4,5,6,7,8,9"</formula1>
    </dataValidation>
    <dataValidation type="whole" allowBlank="1" showInputMessage="1" showErrorMessage="1" promptTitle="E-card No." prompt="半角数字でお願いします" sqref="G3 G15:G17">
      <formula1>0</formula1>
      <formula2>999999</formula2>
    </dataValidation>
    <dataValidation type="list" allowBlank="1" showInputMessage="1" showErrorMessage="1" promptTitle="トレイルO" prompt="トレイルOの参加クラスです。" sqref="K3 K15:K17">
      <formula1>",TA,TN"</formula1>
    </dataValidation>
    <dataValidation type="list" allowBlank="1" showInputMessage="1" showErrorMessage="1" promptTitle="モデルイベント" prompt="事前申込み受付です。&#10;当日参加もできます。" sqref="J3 J15:J17">
      <formula1>",申込む"</formula1>
    </dataValidation>
    <dataValidation type="list" allowBlank="1" showInputMessage="1" showErrorMessage="1" promptTitle="駒ヶ根高原スプリント" sqref="L3 L15:L17">
      <formula1>",ME,M20,M21,WE,W20,W21"</formula1>
    </dataValidation>
    <dataValidation type="list" allowBlank="1" showInputMessage="1" showErrorMessage="1" promptTitle="インカレロング" prompt="参加クラスを選択してください。" sqref="H3 H15:H17">
      <formula1>",ME,WE,MUL,MUS,MUB,MUF,WUL,WUS,WUB,WUF,TeamOfficial"</formula1>
    </dataValidation>
    <dataValidation type="list" allowBlank="1" showInputMessage="1" showErrorMessage="1" promptTitle="My-CARDの利用について" prompt="My-CARDを利用する人は選択してください" imeMode="halfAlpha" sqref="F3 F15:F17">
      <formula1>",My-CARD"</formula1>
    </dataValidation>
    <dataValidation type="list" allowBlank="1" showInputMessage="1" showErrorMessage="1" promptTitle="チームオフィシャル用E-cardレンタル" prompt="スプリントカップ、モデルイベントで使用してください" sqref="M3 M15:M17">
      <formula1>",レンタル"</formula1>
    </dataValidation>
    <dataValidation type="whole" allowBlank="1" showInputMessage="1" showErrorMessage="1" promptTitle="インカレロング参加料" prompt="自動計算です" sqref="I3 I15:I17">
      <formula1>0</formula1>
      <formula2>12000</formula2>
    </dataValidation>
    <dataValidation type="whole" allowBlank="1" showInputMessage="1" showErrorMessage="1" promptTitle="11月10日分参加料" prompt="自動計算です" sqref="N3 N15:N17">
      <formula1>0</formula1>
      <formula2>12000</formula2>
    </dataValidation>
    <dataValidation type="whole" allowBlank="1" showInputMessage="1" showErrorMessage="1" promptTitle="参加費小計" prompt="自動計算されます" sqref="O3 O15:O17">
      <formula1>0</formula1>
      <formula2>7500</formula2>
    </dataValidation>
  </dataValidation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kimura</cp:lastModifiedBy>
  <dcterms:created xsi:type="dcterms:W3CDTF">2004-07-20T13:30:39Z</dcterms:created>
  <dcterms:modified xsi:type="dcterms:W3CDTF">2007-08-10T13:43:55Z</dcterms:modified>
  <cp:category/>
  <cp:version/>
  <cp:contentType/>
  <cp:contentStatus/>
</cp:coreProperties>
</file>