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6645" activeTab="0"/>
  </bookViews>
  <sheets>
    <sheet name="申込書" sheetId="1" r:id="rId1"/>
    <sheet name="クラス・参加費シート" sheetId="2" r:id="rId2"/>
    <sheet name="記入例" sheetId="3" r:id="rId3"/>
  </sheets>
  <definedNames/>
  <calcPr fullCalcOnLoad="1"/>
</workbook>
</file>

<file path=xl/sharedStrings.xml><?xml version="1.0" encoding="utf-8"?>
<sst xmlns="http://schemas.openxmlformats.org/spreadsheetml/2006/main" count="239" uniqueCount="136">
  <si>
    <t>資　格</t>
  </si>
  <si>
    <r>
      <t>年齢(</t>
    </r>
    <r>
      <rPr>
        <sz val="8"/>
        <rFont val="ＭＳ Ｐゴシック"/>
        <family val="3"/>
      </rPr>
      <t>2007年3月31日現在</t>
    </r>
    <r>
      <rPr>
        <sz val="11"/>
        <rFont val="ＭＳ Ｐゴシック"/>
        <family val="3"/>
      </rPr>
      <t>)</t>
    </r>
  </si>
  <si>
    <t>　　　※プログラムは2日間共通です　（1部　200円）</t>
  </si>
  <si>
    <t>ふりがな</t>
  </si>
  <si>
    <t>プログラム</t>
  </si>
  <si>
    <t>走　順</t>
  </si>
  <si>
    <t>1　走</t>
  </si>
  <si>
    <t>2　走</t>
  </si>
  <si>
    <t>3　走</t>
  </si>
  <si>
    <t>　　　※　Gクラスに参加する人は代表者以外の名前を備考欄にご記入下さい。</t>
  </si>
  <si>
    <t>　　　※　交通手段はアンケートです。現在予定している交通手段をご記入下さい。</t>
  </si>
  <si>
    <t>　　　　　 駐車場は十分確保しているため、駐車券の発行は行いません。</t>
  </si>
  <si>
    <t>参加費合計</t>
  </si>
  <si>
    <t>チーム名</t>
  </si>
  <si>
    <t>クラス</t>
  </si>
  <si>
    <t>氏　　名</t>
  </si>
  <si>
    <t>氏　名</t>
  </si>
  <si>
    <t>住　所</t>
  </si>
  <si>
    <t>電　話</t>
  </si>
  <si>
    <t>表1</t>
  </si>
  <si>
    <t>ウイニングタイム</t>
  </si>
  <si>
    <t>参加費</t>
  </si>
  <si>
    <t>参加しない</t>
  </si>
  <si>
    <t>表2</t>
  </si>
  <si>
    <t>クラス</t>
  </si>
  <si>
    <t>表3</t>
  </si>
  <si>
    <t>希望する</t>
  </si>
  <si>
    <t>希望しない</t>
  </si>
  <si>
    <t>表4</t>
  </si>
  <si>
    <t>レンタルする</t>
  </si>
  <si>
    <t>My e-card使用</t>
  </si>
  <si>
    <t>歳</t>
  </si>
  <si>
    <t>E-mail</t>
  </si>
  <si>
    <t>部</t>
  </si>
  <si>
    <t>円</t>
  </si>
  <si>
    <t>性　別</t>
  </si>
  <si>
    <t>所　属</t>
  </si>
  <si>
    <t>備　考</t>
  </si>
  <si>
    <t>出身大学</t>
  </si>
  <si>
    <t>2006年度日本学生オリエンテーリング選手権大会（ミドル・リレー）併設大会</t>
  </si>
  <si>
    <t>　　　　　 My e-cardご利用の場合は、参加費から200円引きとなります。</t>
  </si>
  <si>
    <t>ふりがな</t>
  </si>
  <si>
    <t>プログラム郵送</t>
  </si>
  <si>
    <t>　　　※賛助会員・委員の方は、いずれかを記入</t>
  </si>
  <si>
    <t>大学</t>
  </si>
  <si>
    <t>車</t>
  </si>
  <si>
    <t>矢板高原2日間大会メール申込書　　　　　　　　　　　　　　</t>
  </si>
  <si>
    <r>
      <t>　3</t>
    </r>
    <r>
      <rPr>
        <sz val="11"/>
        <rFont val="ＭＳ Ｐゴシック"/>
        <family val="3"/>
      </rPr>
      <t xml:space="preserve">/11 </t>
    </r>
    <r>
      <rPr>
        <sz val="11"/>
        <rFont val="ＭＳ Ｐゴシック"/>
        <family val="3"/>
      </rPr>
      <t>交通手段</t>
    </r>
  </si>
  <si>
    <r>
      <t xml:space="preserve"> </t>
    </r>
    <r>
      <rPr>
        <sz val="11"/>
        <rFont val="ＭＳ Ｐゴシック"/>
        <family val="3"/>
      </rPr>
      <t xml:space="preserve"> 3/11 リレー参加クラス</t>
    </r>
  </si>
  <si>
    <r>
      <t>　3</t>
    </r>
    <r>
      <rPr>
        <sz val="11"/>
        <rFont val="ＭＳ Ｐゴシック"/>
        <family val="3"/>
      </rPr>
      <t>/10 個人・G参加クラス</t>
    </r>
  </si>
  <si>
    <r>
      <t>　3</t>
    </r>
    <r>
      <rPr>
        <sz val="11"/>
        <rFont val="ＭＳ Ｐゴシック"/>
        <family val="3"/>
      </rPr>
      <t>/11 個人・G参加クラス</t>
    </r>
  </si>
  <si>
    <t>参加費振込日</t>
  </si>
  <si>
    <t>矢板より専用バス</t>
  </si>
  <si>
    <t>日光より専用バス</t>
  </si>
  <si>
    <t>※人数を記入</t>
  </si>
  <si>
    <t>〒</t>
  </si>
  <si>
    <t>　　　※　色のついたセルのみをご記入下さい。</t>
  </si>
  <si>
    <t>参加費（1人あたり）</t>
  </si>
  <si>
    <t>表5</t>
  </si>
  <si>
    <t>プログラム代（1部）</t>
  </si>
  <si>
    <t>人</t>
  </si>
  <si>
    <t>性別</t>
  </si>
  <si>
    <t>　　　※e-cardレンタルの場合は何も記入しないでください。</t>
  </si>
  <si>
    <t>交通手段</t>
  </si>
  <si>
    <r>
      <t>L</t>
    </r>
    <r>
      <rPr>
        <sz val="11"/>
        <rFont val="ＭＳ Ｐゴシック"/>
        <family val="3"/>
      </rPr>
      <t>ong (一般)</t>
    </r>
  </si>
  <si>
    <r>
      <t>N</t>
    </r>
    <r>
      <rPr>
        <sz val="11"/>
        <rFont val="ＭＳ Ｐゴシック"/>
        <family val="3"/>
      </rPr>
      <t>/G (</t>
    </r>
    <r>
      <rPr>
        <sz val="11"/>
        <rFont val="ＭＳ Ｐゴシック"/>
        <family val="3"/>
      </rPr>
      <t>一般</t>
    </r>
    <r>
      <rPr>
        <sz val="11"/>
        <rFont val="ＭＳ Ｐゴシック"/>
        <family val="3"/>
      </rPr>
      <t>)</t>
    </r>
  </si>
  <si>
    <r>
      <t>N/G</t>
    </r>
    <r>
      <rPr>
        <sz val="11"/>
        <rFont val="ＭＳ Ｐゴシック"/>
        <family val="3"/>
      </rPr>
      <t xml:space="preserve"> (</t>
    </r>
    <r>
      <rPr>
        <sz val="11"/>
        <rFont val="ＭＳ Ｐゴシック"/>
        <family val="3"/>
      </rPr>
      <t>矢板市民</t>
    </r>
    <r>
      <rPr>
        <sz val="11"/>
        <rFont val="ＭＳ Ｐゴシック"/>
        <family val="3"/>
      </rPr>
      <t>)</t>
    </r>
  </si>
  <si>
    <t>Middle (18歳以下)</t>
  </si>
  <si>
    <t>参加しない</t>
  </si>
  <si>
    <r>
      <t>O</t>
    </r>
    <r>
      <rPr>
        <sz val="11"/>
        <rFont val="ＭＳ Ｐゴシック"/>
        <family val="3"/>
      </rPr>
      <t>RL (一般)</t>
    </r>
  </si>
  <si>
    <r>
      <t>ORL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（賛助会員・委員）</t>
    </r>
  </si>
  <si>
    <r>
      <t>O</t>
    </r>
    <r>
      <rPr>
        <sz val="11"/>
        <rFont val="ＭＳ Ｐゴシック"/>
        <family val="3"/>
      </rPr>
      <t>RL (18歳</t>
    </r>
    <r>
      <rPr>
        <sz val="11"/>
        <rFont val="ＭＳ Ｐゴシック"/>
        <family val="3"/>
      </rPr>
      <t>以下</t>
    </r>
    <r>
      <rPr>
        <sz val="11"/>
        <rFont val="ＭＳ Ｐゴシック"/>
        <family val="3"/>
      </rPr>
      <t>)</t>
    </r>
  </si>
  <si>
    <t>ORM (一般)</t>
  </si>
  <si>
    <r>
      <t>O</t>
    </r>
    <r>
      <rPr>
        <sz val="11"/>
        <rFont val="ＭＳ Ｐゴシック"/>
        <family val="3"/>
      </rPr>
      <t>RM (賛助会員・委員)</t>
    </r>
  </si>
  <si>
    <t>ORM (18歳以下)</t>
  </si>
  <si>
    <r>
      <t>L</t>
    </r>
    <r>
      <rPr>
        <sz val="11"/>
        <rFont val="ＭＳ Ｐゴシック"/>
        <family val="3"/>
      </rPr>
      <t>ong (18歳</t>
    </r>
    <r>
      <rPr>
        <sz val="11"/>
        <rFont val="ＭＳ Ｐゴシック"/>
        <family val="3"/>
      </rPr>
      <t>以下</t>
    </r>
    <r>
      <rPr>
        <sz val="11"/>
        <rFont val="ＭＳ Ｐゴシック"/>
        <family val="3"/>
      </rPr>
      <t>)</t>
    </r>
  </si>
  <si>
    <t>Long (賛助会員・委員)</t>
  </si>
  <si>
    <t>Middle (一般)</t>
  </si>
  <si>
    <t>Middle (賛助会員・委員)</t>
  </si>
  <si>
    <t>Short (一般)</t>
  </si>
  <si>
    <t>Short (賛助会員・委員)</t>
  </si>
  <si>
    <t>Short (18歳以下)</t>
  </si>
  <si>
    <t>B (一般)</t>
  </si>
  <si>
    <t>B (賛助会員・委員)</t>
  </si>
  <si>
    <t>B (18歳以下)</t>
  </si>
  <si>
    <r>
      <t>N</t>
    </r>
    <r>
      <rPr>
        <sz val="11"/>
        <rFont val="ＭＳ Ｐゴシック"/>
        <family val="3"/>
      </rPr>
      <t>/G (</t>
    </r>
    <r>
      <rPr>
        <sz val="11"/>
        <rFont val="ＭＳ Ｐゴシック"/>
        <family val="3"/>
      </rPr>
      <t>矢板市民</t>
    </r>
    <r>
      <rPr>
        <sz val="11"/>
        <rFont val="ＭＳ Ｐゴシック"/>
        <family val="3"/>
      </rPr>
      <t>)</t>
    </r>
  </si>
  <si>
    <t>いずれでもない</t>
  </si>
  <si>
    <t>Long (一般)</t>
  </si>
  <si>
    <t>　　　※　参加クラス・参加費は「クラス・参加費シート」を参照して下さい。</t>
  </si>
  <si>
    <t>40分程度</t>
  </si>
  <si>
    <t>30分程度</t>
  </si>
  <si>
    <t>20分程度</t>
  </si>
  <si>
    <t>30分程度、中級者向け</t>
  </si>
  <si>
    <t>初心者・グループ向け</t>
  </si>
  <si>
    <t>初心者・グループ向け</t>
  </si>
  <si>
    <t>ウイニングタイム</t>
  </si>
  <si>
    <t>1人あたり40分程度の3人制リレー</t>
  </si>
  <si>
    <t>1人あたり40分程度の3人制リレー</t>
  </si>
  <si>
    <t>1人あたり30分程度の3人制リレー</t>
  </si>
  <si>
    <t>40分程度（スプリント）</t>
  </si>
  <si>
    <t>40分程度（スプリント）</t>
  </si>
  <si>
    <t>30分程度（スプリント）</t>
  </si>
  <si>
    <t>30分程度（スプリント）</t>
  </si>
  <si>
    <t>初心者・グループ向け</t>
  </si>
  <si>
    <t>初心者・グループ向け</t>
  </si>
  <si>
    <t>ウイニングタイム</t>
  </si>
  <si>
    <t>レンタル代</t>
  </si>
  <si>
    <t>3/10個人・グループ</t>
  </si>
  <si>
    <t>3/11リレー</t>
  </si>
  <si>
    <t>3/11個人（スプリント）・グループ</t>
  </si>
  <si>
    <t>やいた　たろう</t>
  </si>
  <si>
    <t>矢板　太郎</t>
  </si>
  <si>
    <t>男</t>
  </si>
  <si>
    <t>矢板</t>
  </si>
  <si>
    <t>矢板駅から専用バス</t>
  </si>
  <si>
    <t>賛助会員</t>
  </si>
  <si>
    <t>安田　太郎</t>
  </si>
  <si>
    <t>やすだ　たろう</t>
  </si>
  <si>
    <t>日光　太郎</t>
  </si>
  <si>
    <t>OSL (一般)</t>
  </si>
  <si>
    <r>
      <t xml:space="preserve">OSL </t>
    </r>
    <r>
      <rPr>
        <sz val="11"/>
        <rFont val="ＭＳ Ｐゴシック"/>
        <family val="3"/>
      </rPr>
      <t>（賛助会員・委員）</t>
    </r>
  </si>
  <si>
    <r>
      <t>OSL (18歳</t>
    </r>
    <r>
      <rPr>
        <sz val="11"/>
        <rFont val="ＭＳ Ｐゴシック"/>
        <family val="3"/>
      </rPr>
      <t>以下</t>
    </r>
    <r>
      <rPr>
        <sz val="11"/>
        <rFont val="ＭＳ Ｐゴシック"/>
        <family val="3"/>
      </rPr>
      <t>)</t>
    </r>
  </si>
  <si>
    <t>OSM (一般)</t>
  </si>
  <si>
    <t>OSM （賛助会員・委員）</t>
  </si>
  <si>
    <t>OSM (18歳以下)</t>
  </si>
  <si>
    <r>
      <t>賛助会員・委員・1</t>
    </r>
    <r>
      <rPr>
        <sz val="11"/>
        <rFont val="ＭＳ Ｐゴシック"/>
        <family val="3"/>
      </rPr>
      <t>8歳以下</t>
    </r>
    <r>
      <rPr>
        <sz val="11"/>
        <rFont val="ＭＳ Ｐゴシック"/>
        <family val="3"/>
      </rPr>
      <t>の方は記入</t>
    </r>
  </si>
  <si>
    <r>
      <t xml:space="preserve">e-card </t>
    </r>
    <r>
      <rPr>
        <sz val="11"/>
        <rFont val="ＭＳ Ｐゴシック"/>
        <family val="3"/>
      </rPr>
      <t>No.</t>
    </r>
  </si>
  <si>
    <t>e-card No.</t>
  </si>
  <si>
    <t>にっこう　たろう</t>
  </si>
  <si>
    <t>ORL</t>
  </si>
  <si>
    <t>〒000-0000　　栃木県矢板市○△□</t>
  </si>
  <si>
    <t>0000-00-0000</t>
  </si>
  <si>
    <t>taro@yaita・・・</t>
  </si>
  <si>
    <t>My　e-card使用 (N,Gクラスを除く）</t>
  </si>
  <si>
    <t>チーム太郎</t>
  </si>
  <si>
    <r>
      <t>　　　※　2日間ともMy e-cardを使用できます（但し、</t>
    </r>
    <r>
      <rPr>
        <sz val="11"/>
        <rFont val="ＭＳ Ｐゴシック"/>
        <family val="3"/>
      </rPr>
      <t>N,Gクラスを除く）</t>
    </r>
    <r>
      <rPr>
        <sz val="11"/>
        <rFont val="ＭＳ Ｐゴシック"/>
        <family val="3"/>
      </rPr>
      <t>。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</si>
</sst>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);\(0\)"/>
  </numFmts>
  <fonts count="9">
    <font>
      <sz val="11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medium"/>
      <right style="thin"/>
      <top style="thick"/>
      <bottom style="thick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 style="medium"/>
      <top style="double"/>
      <bottom style="thick"/>
    </border>
    <border>
      <left style="thin"/>
      <right style="medium"/>
      <top style="medium"/>
      <bottom style="thin"/>
    </border>
    <border>
      <left style="thin"/>
      <right style="thin"/>
      <top style="double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uble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1" xfId="21" applyFont="1" applyBorder="1" applyAlignment="1">
      <alignment horizontal="center" vertical="center" shrinkToFit="1"/>
      <protection/>
    </xf>
    <xf numFmtId="0" fontId="0" fillId="0" borderId="2" xfId="21" applyFont="1" applyBorder="1" applyAlignment="1">
      <alignment horizontal="center" vertical="center" shrinkToFit="1"/>
      <protection/>
    </xf>
    <xf numFmtId="0" fontId="0" fillId="0" borderId="3" xfId="21" applyFont="1" applyBorder="1" applyAlignment="1">
      <alignment horizontal="center" vertical="center" shrinkToFit="1"/>
      <protection/>
    </xf>
    <xf numFmtId="0" fontId="0" fillId="0" borderId="4" xfId="21" applyFont="1" applyBorder="1" applyAlignment="1">
      <alignment horizontal="center" vertical="center" shrinkToFit="1"/>
      <protection/>
    </xf>
    <xf numFmtId="0" fontId="0" fillId="0" borderId="5" xfId="21" applyFont="1" applyBorder="1" applyAlignment="1">
      <alignment horizontal="center" vertical="center" shrinkToFit="1"/>
      <protection/>
    </xf>
    <xf numFmtId="0" fontId="6" fillId="0" borderId="0" xfId="0" applyFont="1" applyAlignment="1">
      <alignment vertical="center"/>
    </xf>
    <xf numFmtId="0" fontId="5" fillId="0" borderId="0" xfId="21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21" applyFont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6" xfId="21" applyFont="1" applyBorder="1" applyAlignment="1">
      <alignment horizontal="center" vertical="center" shrinkToFit="1"/>
      <protection/>
    </xf>
    <xf numFmtId="0" fontId="0" fillId="0" borderId="7" xfId="21" applyFont="1" applyBorder="1" applyAlignment="1">
      <alignment horizontal="center" vertical="center" shrinkToFit="1"/>
      <protection/>
    </xf>
    <xf numFmtId="0" fontId="0" fillId="0" borderId="8" xfId="21" applyFont="1" applyBorder="1" applyAlignment="1">
      <alignment horizontal="center" vertical="center" shrinkToFit="1"/>
      <protection/>
    </xf>
    <xf numFmtId="0" fontId="0" fillId="0" borderId="9" xfId="21" applyFont="1" applyBorder="1" applyAlignment="1">
      <alignment horizontal="left" vertical="center" shrinkToFit="1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0" fillId="0" borderId="0" xfId="21" applyFont="1" applyBorder="1" applyAlignment="1">
      <alignment horizontal="center" vertical="center" shrinkToFit="1"/>
      <protection/>
    </xf>
    <xf numFmtId="0" fontId="0" fillId="0" borderId="10" xfId="21" applyFont="1" applyBorder="1" applyAlignment="1">
      <alignment horizontal="left" vertical="center" shrinkToFit="1"/>
      <protection/>
    </xf>
    <xf numFmtId="0" fontId="0" fillId="0" borderId="11" xfId="21" applyFont="1" applyBorder="1" applyAlignment="1">
      <alignment horizontal="center" vertical="center" shrinkToFit="1"/>
      <protection/>
    </xf>
    <xf numFmtId="0" fontId="0" fillId="0" borderId="12" xfId="21" applyFont="1" applyBorder="1" applyAlignment="1">
      <alignment horizontal="left" vertical="center" shrinkToFit="1"/>
      <protection/>
    </xf>
    <xf numFmtId="0" fontId="0" fillId="0" borderId="13" xfId="21" applyFont="1" applyBorder="1" applyAlignment="1">
      <alignment horizontal="center" vertical="center" shrinkToFit="1"/>
      <protection/>
    </xf>
    <xf numFmtId="0" fontId="0" fillId="0" borderId="14" xfId="21" applyFont="1" applyBorder="1" applyAlignment="1">
      <alignment horizontal="center" vertical="center" shrinkToFit="1"/>
      <protection/>
    </xf>
    <xf numFmtId="0" fontId="0" fillId="0" borderId="15" xfId="21" applyFont="1" applyBorder="1" applyAlignment="1">
      <alignment horizontal="left" vertical="center" shrinkToFit="1"/>
      <protection/>
    </xf>
    <xf numFmtId="0" fontId="0" fillId="0" borderId="16" xfId="21" applyFont="1" applyBorder="1" applyAlignment="1">
      <alignment horizontal="center" vertical="center" shrinkToFit="1"/>
      <protection/>
    </xf>
    <xf numFmtId="0" fontId="0" fillId="0" borderId="17" xfId="21" applyFont="1" applyBorder="1" applyAlignment="1">
      <alignment horizontal="center" vertical="center" shrinkToFit="1"/>
      <protection/>
    </xf>
    <xf numFmtId="0" fontId="0" fillId="0" borderId="18" xfId="21" applyFont="1" applyBorder="1" applyAlignment="1">
      <alignment horizontal="center" vertical="center" shrinkToFit="1"/>
      <protection/>
    </xf>
    <xf numFmtId="0" fontId="0" fillId="0" borderId="19" xfId="21" applyFont="1" applyFill="1" applyBorder="1" applyAlignment="1">
      <alignment horizontal="center" vertical="center" shrinkToFit="1"/>
      <protection/>
    </xf>
    <xf numFmtId="0" fontId="0" fillId="0" borderId="20" xfId="21" applyFont="1" applyBorder="1" applyAlignment="1">
      <alignment horizontal="center" vertical="center" shrinkToFit="1"/>
      <protection/>
    </xf>
    <xf numFmtId="0" fontId="0" fillId="0" borderId="21" xfId="21" applyFont="1" applyBorder="1" applyAlignment="1">
      <alignment horizontal="center" vertical="center" shrinkToFit="1"/>
      <protection/>
    </xf>
    <xf numFmtId="0" fontId="0" fillId="0" borderId="22" xfId="21" applyFont="1" applyBorder="1" applyAlignment="1">
      <alignment horizontal="center" vertical="center" shrinkToFit="1"/>
      <protection/>
    </xf>
    <xf numFmtId="0" fontId="0" fillId="0" borderId="23" xfId="21" applyFont="1" applyFill="1" applyBorder="1" applyAlignment="1">
      <alignment horizontal="center" vertical="center" shrinkToFit="1"/>
      <protection/>
    </xf>
    <xf numFmtId="0" fontId="0" fillId="0" borderId="24" xfId="21" applyFont="1" applyBorder="1" applyAlignment="1">
      <alignment horizontal="center" vertical="center" shrinkToFit="1"/>
      <protection/>
    </xf>
    <xf numFmtId="0" fontId="0" fillId="0" borderId="25" xfId="21" applyFont="1" applyFill="1" applyBorder="1" applyAlignment="1">
      <alignment horizontal="right" vertical="center" shrinkToFit="1"/>
      <protection/>
    </xf>
    <xf numFmtId="0" fontId="0" fillId="0" borderId="0" xfId="0" applyAlignment="1">
      <alignment horizontal="center" vertical="center"/>
    </xf>
    <xf numFmtId="0" fontId="0" fillId="0" borderId="17" xfId="21" applyFont="1" applyFill="1" applyBorder="1" applyAlignment="1">
      <alignment horizontal="left" vertical="center" shrinkToFit="1"/>
      <protection/>
    </xf>
    <xf numFmtId="0" fontId="0" fillId="0" borderId="26" xfId="21" applyFont="1" applyFill="1" applyBorder="1" applyAlignment="1">
      <alignment horizontal="left" vertical="center" shrinkToFit="1"/>
      <protection/>
    </xf>
    <xf numFmtId="0" fontId="0" fillId="2" borderId="27" xfId="21" applyFont="1" applyFill="1" applyBorder="1" applyAlignment="1" applyProtection="1">
      <alignment horizontal="center" vertical="center" shrinkToFit="1"/>
      <protection locked="0"/>
    </xf>
    <xf numFmtId="0" fontId="1" fillId="2" borderId="1" xfId="21" applyFont="1" applyFill="1" applyBorder="1" applyAlignment="1" applyProtection="1">
      <alignment horizontal="center" vertical="center" shrinkToFit="1"/>
      <protection locked="0"/>
    </xf>
    <xf numFmtId="0" fontId="0" fillId="2" borderId="17" xfId="21" applyFont="1" applyFill="1" applyBorder="1" applyAlignment="1" applyProtection="1">
      <alignment horizontal="right" vertical="center" shrinkToFit="1"/>
      <protection locked="0"/>
    </xf>
    <xf numFmtId="0" fontId="0" fillId="2" borderId="28" xfId="21" applyFont="1" applyFill="1" applyBorder="1" applyAlignment="1" applyProtection="1">
      <alignment horizontal="right" vertical="center" shrinkToFit="1"/>
      <protection locked="0"/>
    </xf>
    <xf numFmtId="0" fontId="0" fillId="0" borderId="0" xfId="22" applyAlignment="1">
      <alignment shrinkToFit="1"/>
      <protection/>
    </xf>
    <xf numFmtId="0" fontId="0" fillId="0" borderId="0" xfId="0" applyAlignment="1">
      <alignment vertical="center" shrinkToFit="1"/>
    </xf>
    <xf numFmtId="0" fontId="0" fillId="0" borderId="29" xfId="22" applyFont="1" applyBorder="1" applyAlignment="1">
      <alignment shrinkToFit="1"/>
      <protection/>
    </xf>
    <xf numFmtId="0" fontId="0" fillId="0" borderId="30" xfId="22" applyBorder="1" applyAlignment="1">
      <alignment shrinkToFit="1"/>
      <protection/>
    </xf>
    <xf numFmtId="0" fontId="0" fillId="0" borderId="29" xfId="22" applyFont="1" applyBorder="1" applyAlignment="1">
      <alignment shrinkToFit="1"/>
      <protection/>
    </xf>
    <xf numFmtId="0" fontId="0" fillId="0" borderId="0" xfId="22" applyBorder="1" applyAlignment="1">
      <alignment shrinkToFit="1"/>
      <protection/>
    </xf>
    <xf numFmtId="0" fontId="0" fillId="0" borderId="29" xfId="22" applyBorder="1" applyAlignment="1">
      <alignment shrinkToFit="1"/>
      <protection/>
    </xf>
    <xf numFmtId="0" fontId="0" fillId="0" borderId="31" xfId="22" applyBorder="1" applyAlignment="1">
      <alignment shrinkToFit="1"/>
      <protection/>
    </xf>
    <xf numFmtId="0" fontId="0" fillId="0" borderId="32" xfId="22" applyBorder="1" applyAlignment="1">
      <alignment shrinkToFit="1"/>
      <protection/>
    </xf>
    <xf numFmtId="0" fontId="0" fillId="0" borderId="33" xfId="22" applyBorder="1" applyAlignment="1">
      <alignment shrinkToFit="1"/>
      <protection/>
    </xf>
    <xf numFmtId="0" fontId="0" fillId="0" borderId="31" xfId="22" applyFont="1" applyBorder="1" applyAlignment="1">
      <alignment shrinkToFit="1"/>
      <protection/>
    </xf>
    <xf numFmtId="0" fontId="0" fillId="0" borderId="0" xfId="22" applyFont="1" applyBorder="1" applyAlignment="1">
      <alignment shrinkToFit="1"/>
      <protection/>
    </xf>
    <xf numFmtId="0" fontId="0" fillId="2" borderId="34" xfId="22" applyFill="1" applyBorder="1" applyAlignment="1">
      <alignment horizontal="center" shrinkToFit="1"/>
      <protection/>
    </xf>
    <xf numFmtId="0" fontId="0" fillId="2" borderId="35" xfId="22" applyFill="1" applyBorder="1" applyAlignment="1">
      <alignment horizontal="center" shrinkToFit="1"/>
      <protection/>
    </xf>
    <xf numFmtId="0" fontId="0" fillId="2" borderId="35" xfId="22" applyFont="1" applyFill="1" applyBorder="1" applyAlignment="1">
      <alignment horizontal="center" shrinkToFit="1"/>
      <protection/>
    </xf>
    <xf numFmtId="0" fontId="0" fillId="2" borderId="34" xfId="22" applyFont="1" applyFill="1" applyBorder="1" applyAlignment="1">
      <alignment horizontal="center" shrinkToFit="1"/>
      <protection/>
    </xf>
    <xf numFmtId="0" fontId="8" fillId="0" borderId="0" xfId="22" applyFont="1" applyAlignment="1">
      <alignment shrinkToFit="1"/>
      <protection/>
    </xf>
    <xf numFmtId="0" fontId="8" fillId="0" borderId="0" xfId="22" applyFont="1" applyAlignment="1">
      <alignment/>
      <protection/>
    </xf>
    <xf numFmtId="0" fontId="0" fillId="0" borderId="16" xfId="21" applyFont="1" applyFill="1" applyBorder="1" applyAlignment="1">
      <alignment horizontal="center" vertical="center" shrinkToFit="1"/>
      <protection/>
    </xf>
    <xf numFmtId="0" fontId="0" fillId="0" borderId="36" xfId="0" applyBorder="1" applyAlignment="1">
      <alignment horizontal="center" vertical="center"/>
    </xf>
    <xf numFmtId="0" fontId="0" fillId="0" borderId="36" xfId="21" applyFont="1" applyBorder="1" applyAlignment="1">
      <alignment horizontal="center" vertical="center" shrinkToFit="1"/>
      <protection/>
    </xf>
    <xf numFmtId="177" fontId="8" fillId="0" borderId="37" xfId="21" applyNumberFormat="1" applyFont="1" applyBorder="1" applyAlignment="1" applyProtection="1">
      <alignment horizontal="center" vertical="center" shrinkToFit="1"/>
      <protection/>
    </xf>
    <xf numFmtId="0" fontId="0" fillId="0" borderId="38" xfId="21" applyFont="1" applyBorder="1" applyAlignment="1">
      <alignment horizontal="center" vertical="center" shrinkToFit="1"/>
      <protection/>
    </xf>
    <xf numFmtId="0" fontId="0" fillId="0" borderId="2" xfId="21" applyFont="1" applyBorder="1" applyAlignment="1">
      <alignment horizontal="center" vertical="center" shrinkToFit="1"/>
      <protection/>
    </xf>
    <xf numFmtId="0" fontId="0" fillId="0" borderId="39" xfId="21" applyFont="1" applyBorder="1" applyAlignment="1">
      <alignment horizontal="center" vertical="center" shrinkToFit="1"/>
      <protection/>
    </xf>
    <xf numFmtId="0" fontId="0" fillId="2" borderId="0" xfId="21" applyFont="1" applyFill="1" applyBorder="1" applyAlignment="1" applyProtection="1">
      <alignment horizontal="left" vertical="center" shrinkToFit="1"/>
      <protection locked="0"/>
    </xf>
    <xf numFmtId="0" fontId="0" fillId="2" borderId="30" xfId="21" applyFont="1" applyFill="1" applyBorder="1" applyAlignment="1" applyProtection="1">
      <alignment horizontal="left" vertical="center" shrinkToFit="1"/>
      <protection locked="0"/>
    </xf>
    <xf numFmtId="0" fontId="0" fillId="2" borderId="40" xfId="21" applyFont="1" applyFill="1" applyBorder="1" applyAlignment="1" applyProtection="1">
      <alignment horizontal="left" vertical="center" shrinkToFit="1"/>
      <protection locked="0"/>
    </xf>
    <xf numFmtId="0" fontId="0" fillId="2" borderId="32" xfId="21" applyFont="1" applyFill="1" applyBorder="1" applyAlignment="1" applyProtection="1">
      <alignment horizontal="left" vertical="center" shrinkToFit="1"/>
      <protection locked="0"/>
    </xf>
    <xf numFmtId="0" fontId="0" fillId="0" borderId="37" xfId="21" applyFont="1" applyBorder="1" applyAlignment="1">
      <alignment horizontal="center" vertical="center" shrinkToFit="1"/>
      <protection/>
    </xf>
    <xf numFmtId="177" fontId="8" fillId="0" borderId="41" xfId="21" applyNumberFormat="1" applyFont="1" applyBorder="1" applyAlignment="1" applyProtection="1">
      <alignment horizontal="center" vertical="center" shrinkToFit="1"/>
      <protection/>
    </xf>
    <xf numFmtId="177" fontId="8" fillId="0" borderId="36" xfId="21" applyNumberFormat="1" applyFont="1" applyBorder="1" applyAlignment="1" applyProtection="1">
      <alignment horizontal="center" vertical="center" shrinkToFit="1"/>
      <protection/>
    </xf>
    <xf numFmtId="177" fontId="8" fillId="0" borderId="42" xfId="21" applyNumberFormat="1" applyFont="1" applyFill="1" applyBorder="1" applyAlignment="1" applyProtection="1">
      <alignment horizontal="center" vertical="center" shrinkToFit="1"/>
      <protection hidden="1"/>
    </xf>
    <xf numFmtId="177" fontId="8" fillId="0" borderId="43" xfId="21" applyNumberFormat="1" applyFont="1" applyFill="1" applyBorder="1" applyAlignment="1" applyProtection="1">
      <alignment horizontal="center" vertical="center" shrinkToFit="1"/>
      <protection hidden="1"/>
    </xf>
    <xf numFmtId="0" fontId="0" fillId="2" borderId="37" xfId="21" applyFont="1" applyFill="1" applyBorder="1" applyAlignment="1" applyProtection="1">
      <alignment horizontal="center" vertical="center" shrinkToFit="1"/>
      <protection locked="0"/>
    </xf>
    <xf numFmtId="0" fontId="0" fillId="2" borderId="41" xfId="21" applyFont="1" applyFill="1" applyBorder="1" applyAlignment="1" applyProtection="1">
      <alignment horizontal="center" vertical="center" shrinkToFit="1"/>
      <protection locked="0"/>
    </xf>
    <xf numFmtId="0" fontId="0" fillId="2" borderId="44" xfId="21" applyFont="1" applyFill="1" applyBorder="1" applyAlignment="1" applyProtection="1">
      <alignment horizontal="center" vertical="center" shrinkToFit="1"/>
      <protection locked="0"/>
    </xf>
    <xf numFmtId="0" fontId="1" fillId="2" borderId="1" xfId="21" applyFont="1" applyFill="1" applyBorder="1" applyAlignment="1" applyProtection="1">
      <alignment horizontal="center" vertical="center" shrinkToFit="1"/>
      <protection locked="0"/>
    </xf>
    <xf numFmtId="0" fontId="1" fillId="2" borderId="45" xfId="21" applyFont="1" applyFill="1" applyBorder="1" applyAlignment="1" applyProtection="1">
      <alignment horizontal="center" vertical="center" shrinkToFit="1"/>
      <protection locked="0"/>
    </xf>
    <xf numFmtId="0" fontId="1" fillId="2" borderId="23" xfId="21" applyFont="1" applyFill="1" applyBorder="1" applyAlignment="1" applyProtection="1">
      <alignment horizontal="center" vertical="center" shrinkToFit="1"/>
      <protection locked="0"/>
    </xf>
    <xf numFmtId="0" fontId="0" fillId="0" borderId="1" xfId="21" applyFont="1" applyBorder="1" applyAlignment="1">
      <alignment horizontal="center" vertical="center" shrinkToFit="1"/>
      <protection/>
    </xf>
    <xf numFmtId="0" fontId="0" fillId="0" borderId="45" xfId="21" applyFont="1" applyBorder="1" applyAlignment="1">
      <alignment horizontal="center" vertical="center" shrinkToFit="1"/>
      <protection/>
    </xf>
    <xf numFmtId="0" fontId="0" fillId="0" borderId="23" xfId="21" applyFont="1" applyBorder="1" applyAlignment="1">
      <alignment horizontal="center" vertical="center" shrinkToFit="1"/>
      <protection/>
    </xf>
    <xf numFmtId="0" fontId="0" fillId="2" borderId="42" xfId="21" applyFont="1" applyFill="1" applyBorder="1" applyAlignment="1" applyProtection="1">
      <alignment horizontal="center" vertical="center" shrinkToFit="1"/>
      <protection locked="0"/>
    </xf>
    <xf numFmtId="0" fontId="0" fillId="2" borderId="43" xfId="21" applyFont="1" applyFill="1" applyBorder="1" applyAlignment="1" applyProtection="1">
      <alignment horizontal="center" vertical="center" shrinkToFit="1"/>
      <protection locked="0"/>
    </xf>
    <xf numFmtId="0" fontId="0" fillId="2" borderId="46" xfId="21" applyFont="1" applyFill="1" applyBorder="1" applyAlignment="1" applyProtection="1">
      <alignment horizontal="center" vertical="center" shrinkToFit="1"/>
      <protection locked="0"/>
    </xf>
    <xf numFmtId="0" fontId="0" fillId="2" borderId="47" xfId="21" applyFont="1" applyFill="1" applyBorder="1" applyAlignment="1" applyProtection="1">
      <alignment horizontal="center" vertical="center" shrinkToFit="1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177" fontId="8" fillId="0" borderId="37" xfId="0" applyNumberFormat="1" applyFont="1" applyFill="1" applyBorder="1" applyAlignment="1">
      <alignment horizontal="center" vertical="center"/>
    </xf>
    <xf numFmtId="177" fontId="8" fillId="0" borderId="41" xfId="0" applyNumberFormat="1" applyFont="1" applyFill="1" applyBorder="1" applyAlignment="1">
      <alignment horizontal="center" vertical="center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52" xfId="21" applyFont="1" applyFill="1" applyBorder="1" applyAlignment="1" applyProtection="1">
      <alignment horizontal="center" vertical="center" shrinkToFit="1"/>
      <protection locked="0"/>
    </xf>
    <xf numFmtId="0" fontId="0" fillId="2" borderId="53" xfId="21" applyFont="1" applyFill="1" applyBorder="1" applyAlignment="1" applyProtection="1">
      <alignment horizontal="center" vertical="center" shrinkToFit="1"/>
      <protection locked="0"/>
    </xf>
    <xf numFmtId="177" fontId="8" fillId="0" borderId="52" xfId="21" applyNumberFormat="1" applyFont="1" applyFill="1" applyBorder="1" applyAlignment="1" applyProtection="1">
      <alignment horizontal="center" vertical="center" shrinkToFit="1"/>
      <protection hidden="1"/>
    </xf>
    <xf numFmtId="177" fontId="8" fillId="0" borderId="53" xfId="21" applyNumberFormat="1" applyFont="1" applyFill="1" applyBorder="1" applyAlignment="1" applyProtection="1">
      <alignment horizontal="center" vertical="center" shrinkToFit="1"/>
      <protection hidden="1"/>
    </xf>
    <xf numFmtId="0" fontId="0" fillId="2" borderId="54" xfId="21" applyFont="1" applyFill="1" applyBorder="1" applyAlignment="1" applyProtection="1">
      <alignment horizontal="center" vertical="center" shrinkToFit="1"/>
      <protection locked="0"/>
    </xf>
    <xf numFmtId="0" fontId="0" fillId="2" borderId="55" xfId="21" applyFont="1" applyFill="1" applyBorder="1" applyAlignment="1" applyProtection="1">
      <alignment horizontal="center" vertical="center" shrinkToFit="1"/>
      <protection locked="0"/>
    </xf>
    <xf numFmtId="0" fontId="0" fillId="2" borderId="1" xfId="21" applyFont="1" applyFill="1" applyBorder="1" applyAlignment="1" applyProtection="1">
      <alignment horizontal="center" vertical="center" shrinkToFit="1"/>
      <protection locked="0"/>
    </xf>
    <xf numFmtId="0" fontId="0" fillId="2" borderId="45" xfId="21" applyFont="1" applyFill="1" applyBorder="1" applyAlignment="1" applyProtection="1">
      <alignment horizontal="center" vertical="center" shrinkToFit="1"/>
      <protection locked="0"/>
    </xf>
    <xf numFmtId="0" fontId="0" fillId="2" borderId="56" xfId="21" applyFont="1" applyFill="1" applyBorder="1" applyAlignment="1" applyProtection="1">
      <alignment horizontal="center" vertical="center" shrinkToFit="1"/>
      <protection locked="0"/>
    </xf>
    <xf numFmtId="0" fontId="1" fillId="0" borderId="1" xfId="21" applyFont="1" applyBorder="1" applyAlignment="1">
      <alignment horizontal="left" vertical="center" shrinkToFit="1"/>
      <protection/>
    </xf>
    <xf numFmtId="0" fontId="1" fillId="0" borderId="45" xfId="21" applyFont="1" applyBorder="1" applyAlignment="1">
      <alignment horizontal="left" vertical="center" shrinkToFit="1"/>
      <protection/>
    </xf>
    <xf numFmtId="0" fontId="1" fillId="0" borderId="23" xfId="21" applyFont="1" applyBorder="1" applyAlignment="1">
      <alignment horizontal="left" vertical="center" shrinkToFit="1"/>
      <protection/>
    </xf>
    <xf numFmtId="0" fontId="1" fillId="0" borderId="54" xfId="21" applyFont="1" applyBorder="1" applyAlignment="1">
      <alignment horizontal="left" vertical="center" shrinkToFit="1"/>
      <protection/>
    </xf>
    <xf numFmtId="0" fontId="1" fillId="0" borderId="55" xfId="21" applyFont="1" applyBorder="1" applyAlignment="1">
      <alignment horizontal="left" vertical="center" shrinkToFit="1"/>
      <protection/>
    </xf>
    <xf numFmtId="0" fontId="1" fillId="0" borderId="57" xfId="21" applyFont="1" applyBorder="1" applyAlignment="1">
      <alignment horizontal="left" vertical="center" shrinkToFit="1"/>
      <protection/>
    </xf>
    <xf numFmtId="0" fontId="0" fillId="2" borderId="58" xfId="21" applyFont="1" applyFill="1" applyBorder="1" applyAlignment="1" applyProtection="1">
      <alignment horizontal="center" vertical="center" shrinkToFit="1"/>
      <protection locked="0"/>
    </xf>
    <xf numFmtId="0" fontId="0" fillId="2" borderId="27" xfId="21" applyFont="1" applyFill="1" applyBorder="1" applyAlignment="1" applyProtection="1">
      <alignment horizontal="center" vertical="center" shrinkToFit="1"/>
      <protection locked="0"/>
    </xf>
    <xf numFmtId="0" fontId="0" fillId="2" borderId="59" xfId="21" applyFont="1" applyFill="1" applyBorder="1" applyAlignment="1" applyProtection="1">
      <alignment horizontal="center" vertical="center" shrinkToFit="1"/>
      <protection locked="0"/>
    </xf>
    <xf numFmtId="0" fontId="0" fillId="0" borderId="58" xfId="21" applyFont="1" applyBorder="1" applyAlignment="1">
      <alignment horizontal="center" vertical="center" shrinkToFit="1"/>
      <protection/>
    </xf>
    <xf numFmtId="0" fontId="0" fillId="0" borderId="27" xfId="21" applyFont="1" applyBorder="1" applyAlignment="1">
      <alignment horizontal="center" vertical="center" shrinkToFit="1"/>
      <protection/>
    </xf>
    <xf numFmtId="0" fontId="0" fillId="0" borderId="59" xfId="21" applyFont="1" applyBorder="1" applyAlignment="1">
      <alignment horizontal="center" vertical="center" shrinkToFit="1"/>
      <protection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1" xfId="21" applyFont="1" applyFill="1" applyBorder="1" applyAlignment="1" applyProtection="1">
      <alignment horizontal="left" vertical="center" shrinkToFit="1"/>
      <protection locked="0"/>
    </xf>
    <xf numFmtId="0" fontId="0" fillId="2" borderId="45" xfId="21" applyFont="1" applyFill="1" applyBorder="1" applyAlignment="1" applyProtection="1">
      <alignment horizontal="left" vertical="center" shrinkToFit="1"/>
      <protection locked="0"/>
    </xf>
    <xf numFmtId="0" fontId="0" fillId="2" borderId="23" xfId="21" applyFont="1" applyFill="1" applyBorder="1" applyAlignment="1" applyProtection="1">
      <alignment horizontal="left" vertical="center" shrinkToFit="1"/>
      <protection locked="0"/>
    </xf>
    <xf numFmtId="0" fontId="0" fillId="2" borderId="23" xfId="21" applyFont="1" applyFill="1" applyBorder="1" applyAlignment="1" applyProtection="1">
      <alignment horizontal="center" vertical="center" shrinkToFit="1"/>
      <protection locked="0"/>
    </xf>
    <xf numFmtId="0" fontId="0" fillId="2" borderId="60" xfId="21" applyFont="1" applyFill="1" applyBorder="1" applyAlignment="1" applyProtection="1">
      <alignment horizontal="center" vertical="center" shrinkToFit="1"/>
      <protection locked="0"/>
    </xf>
    <xf numFmtId="0" fontId="0" fillId="0" borderId="56" xfId="21" applyFont="1" applyBorder="1" applyAlignment="1">
      <alignment horizontal="center" vertical="center" shrinkToFit="1"/>
      <protection/>
    </xf>
    <xf numFmtId="0" fontId="0" fillId="2" borderId="3" xfId="21" applyFont="1" applyFill="1" applyBorder="1" applyAlignment="1" applyProtection="1">
      <alignment horizontal="center" vertical="center" shrinkToFit="1"/>
      <protection locked="0"/>
    </xf>
    <xf numFmtId="0" fontId="0" fillId="2" borderId="61" xfId="21" applyFont="1" applyFill="1" applyBorder="1" applyAlignment="1" applyProtection="1">
      <alignment horizontal="center" vertical="center" shrinkToFit="1"/>
      <protection locked="0"/>
    </xf>
    <xf numFmtId="0" fontId="0" fillId="0" borderId="46" xfId="21" applyFont="1" applyBorder="1" applyAlignment="1">
      <alignment horizontal="center" vertical="center" shrinkToFit="1"/>
      <protection/>
    </xf>
    <xf numFmtId="0" fontId="0" fillId="0" borderId="60" xfId="21" applyFont="1" applyBorder="1" applyAlignment="1">
      <alignment horizontal="center" vertical="center" shrinkToFit="1"/>
      <protection/>
    </xf>
    <xf numFmtId="0" fontId="0" fillId="2" borderId="1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56" fontId="0" fillId="2" borderId="37" xfId="21" applyNumberFormat="1" applyFont="1" applyFill="1" applyBorder="1" applyAlignment="1" applyProtection="1">
      <alignment horizontal="center" vertical="center" shrinkToFit="1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2" xfId="21"/>
    <cellStyle name="標準_Sheet8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B4" sqref="B4:F4"/>
    </sheetView>
  </sheetViews>
  <sheetFormatPr defaultColWidth="9.00390625" defaultRowHeight="13.5"/>
  <cols>
    <col min="1" max="1" width="22.125" style="0" customWidth="1"/>
  </cols>
  <sheetData>
    <row r="1" spans="1:11" ht="13.5">
      <c r="A1" s="6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4.25">
      <c r="A2" s="7" t="s">
        <v>46</v>
      </c>
      <c r="B2" s="9"/>
      <c r="C2" s="9"/>
      <c r="D2" s="9"/>
      <c r="E2" s="9"/>
      <c r="F2" s="9"/>
      <c r="G2" s="9"/>
      <c r="H2" s="9"/>
      <c r="I2" s="10"/>
      <c r="J2" s="10"/>
      <c r="K2" s="10"/>
    </row>
    <row r="3" spans="1:11" ht="14.2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3.5">
      <c r="A4" s="11" t="s">
        <v>3</v>
      </c>
      <c r="B4" s="108"/>
      <c r="C4" s="109"/>
      <c r="D4" s="109"/>
      <c r="E4" s="109"/>
      <c r="F4" s="110"/>
      <c r="G4" s="111" t="s">
        <v>1</v>
      </c>
      <c r="H4" s="112"/>
      <c r="I4" s="113"/>
      <c r="J4" s="36"/>
      <c r="K4" s="32" t="s">
        <v>31</v>
      </c>
    </row>
    <row r="5" spans="1:11" ht="13.5">
      <c r="A5" s="2" t="s">
        <v>16</v>
      </c>
      <c r="B5" s="99"/>
      <c r="C5" s="100"/>
      <c r="D5" s="100"/>
      <c r="E5" s="100"/>
      <c r="F5" s="101"/>
      <c r="G5" s="33" t="s">
        <v>61</v>
      </c>
      <c r="H5" s="114"/>
      <c r="I5" s="115"/>
      <c r="J5" s="115"/>
      <c r="K5" s="116"/>
    </row>
    <row r="6" spans="1:11" ht="13.5">
      <c r="A6" s="5" t="s">
        <v>17</v>
      </c>
      <c r="B6" s="117" t="s">
        <v>55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1:11" ht="13.5">
      <c r="A7" s="2" t="s">
        <v>18</v>
      </c>
      <c r="B7" s="99"/>
      <c r="C7" s="100"/>
      <c r="D7" s="100"/>
      <c r="E7" s="100"/>
      <c r="F7" s="101"/>
      <c r="G7" s="3" t="s">
        <v>32</v>
      </c>
      <c r="H7" s="99"/>
      <c r="I7" s="100"/>
      <c r="J7" s="100"/>
      <c r="K7" s="120"/>
    </row>
    <row r="8" spans="1:11" ht="13.5">
      <c r="A8" s="2" t="s">
        <v>36</v>
      </c>
      <c r="B8" s="99"/>
      <c r="C8" s="100"/>
      <c r="D8" s="100"/>
      <c r="E8" s="100"/>
      <c r="F8" s="101"/>
      <c r="G8" s="3" t="s">
        <v>38</v>
      </c>
      <c r="H8" s="99"/>
      <c r="I8" s="100"/>
      <c r="J8" s="100"/>
      <c r="K8" s="30" t="s">
        <v>44</v>
      </c>
    </row>
    <row r="9" spans="1:11" ht="13.5">
      <c r="A9" s="4" t="s">
        <v>0</v>
      </c>
      <c r="B9" s="99" t="s">
        <v>86</v>
      </c>
      <c r="C9" s="100"/>
      <c r="D9" s="100"/>
      <c r="E9" s="101"/>
      <c r="F9" s="102" t="s">
        <v>43</v>
      </c>
      <c r="G9" s="103"/>
      <c r="H9" s="103"/>
      <c r="I9" s="103"/>
      <c r="J9" s="103"/>
      <c r="K9" s="104"/>
    </row>
    <row r="10" spans="1:11" ht="13.5">
      <c r="A10" s="2" t="s">
        <v>126</v>
      </c>
      <c r="B10" s="99"/>
      <c r="C10" s="100"/>
      <c r="D10" s="100"/>
      <c r="E10" s="101"/>
      <c r="F10" s="102" t="s">
        <v>62</v>
      </c>
      <c r="G10" s="103"/>
      <c r="H10" s="103"/>
      <c r="I10" s="103"/>
      <c r="J10" s="103"/>
      <c r="K10" s="104"/>
    </row>
    <row r="11" spans="1:11" ht="14.25" thickBot="1">
      <c r="A11" s="18" t="s">
        <v>4</v>
      </c>
      <c r="B11" s="97"/>
      <c r="C11" s="98"/>
      <c r="D11" s="98"/>
      <c r="E11" s="27" t="s">
        <v>33</v>
      </c>
      <c r="F11" s="105" t="s">
        <v>2</v>
      </c>
      <c r="G11" s="106"/>
      <c r="H11" s="106"/>
      <c r="I11" s="106"/>
      <c r="J11" s="106"/>
      <c r="K11" s="107"/>
    </row>
    <row r="12" spans="1:11" ht="15" thickBot="1" thickTop="1">
      <c r="A12" s="14" t="s">
        <v>49</v>
      </c>
      <c r="B12" s="87" t="s">
        <v>68</v>
      </c>
      <c r="C12" s="92"/>
      <c r="D12" t="s">
        <v>21</v>
      </c>
      <c r="E12" s="90">
        <f>VLOOKUP(B12,'クラス・参加費シート'!B3:D17,3,FALSE)-200*COUNTA(B10)*(1-(COUNTIF(B12,"参加しない")+COUNTIF(B12,"N/G (一般)")+COUNTIF(B12,"N/G (矢板市民)")))-500*(COUNTIF(B9,"賛助会員")+COUNTIF(B9,"委員"))*(1-(COUNTIF(B12,"参加しない")+COUNTIF(B12,"N/G (一般)")+COUNTIF(B12,"N/G (矢板市民)")))</f>
        <v>0</v>
      </c>
      <c r="F12" s="91"/>
      <c r="G12" s="59" t="s">
        <v>34</v>
      </c>
      <c r="H12" t="s">
        <v>63</v>
      </c>
      <c r="I12" s="87"/>
      <c r="J12" s="88"/>
      <c r="K12" s="89"/>
    </row>
    <row r="13" spans="1:11" ht="14.25" thickTop="1">
      <c r="A13" s="19" t="s">
        <v>50</v>
      </c>
      <c r="B13" s="93" t="s">
        <v>68</v>
      </c>
      <c r="C13" s="94"/>
      <c r="D13" s="94"/>
      <c r="E13" s="94"/>
      <c r="F13" s="94"/>
      <c r="G13" s="20" t="s">
        <v>21</v>
      </c>
      <c r="H13" s="95">
        <f>VLOOKUP(B13,'クラス・参加費シート'!B36:D44,3,FALSE)-200*COUNTA(B10)*(1-(COUNTIF(B13,"参加しない")+COUNTIF(B13,"N/G (一般)")+COUNTIF(B13,"N/G (矢板市民)")))-500*(COUNTIF(B9,"賛助会員")+COUNTIF(B9,"委員"))*(1-(COUNTIF(B13,"参加しない")+COUNTIF(B13,"N/G (一般)")+COUNTIF(B13,"N/G (矢板市民)")))</f>
        <v>0</v>
      </c>
      <c r="I13" s="96"/>
      <c r="J13" s="96"/>
      <c r="K13" s="21" t="s">
        <v>34</v>
      </c>
    </row>
    <row r="14" spans="1:11" ht="14.25" thickBot="1">
      <c r="A14" s="17" t="s">
        <v>48</v>
      </c>
      <c r="B14" s="83" t="s">
        <v>68</v>
      </c>
      <c r="C14" s="84"/>
      <c r="D14" s="84"/>
      <c r="E14" s="84"/>
      <c r="F14" s="84"/>
      <c r="G14" s="12" t="s">
        <v>21</v>
      </c>
      <c r="H14" s="72">
        <f>9000*(COUNTIF(B14,"ORL")+COUNTIF(B14,"ORM"))-200*COUNTA(F17:F19)-500*(COUNTIF(I17:K19,"賛助会員")+COUNTIF(I17:K19,"委員")+4*COUNTIF(I17:K19,"18歳以下"))</f>
        <v>0</v>
      </c>
      <c r="I14" s="73"/>
      <c r="J14" s="73"/>
      <c r="K14" s="13" t="s">
        <v>34</v>
      </c>
    </row>
    <row r="15" spans="1:11" ht="14.25" thickTop="1">
      <c r="A15" s="28" t="s">
        <v>13</v>
      </c>
      <c r="B15" s="85"/>
      <c r="C15" s="86"/>
      <c r="D15" s="86"/>
      <c r="E15" s="121"/>
      <c r="F15" s="125" t="s">
        <v>38</v>
      </c>
      <c r="G15" s="126"/>
      <c r="H15" s="85"/>
      <c r="I15" s="86"/>
      <c r="J15" s="86"/>
      <c r="K15" s="26" t="s">
        <v>44</v>
      </c>
    </row>
    <row r="16" spans="1:11" ht="13.5">
      <c r="A16" s="2" t="s">
        <v>5</v>
      </c>
      <c r="B16" s="80" t="s">
        <v>15</v>
      </c>
      <c r="C16" s="81"/>
      <c r="D16" s="80" t="s">
        <v>41</v>
      </c>
      <c r="E16" s="122"/>
      <c r="F16" s="81" t="s">
        <v>127</v>
      </c>
      <c r="G16" s="122"/>
      <c r="H16" s="1" t="s">
        <v>35</v>
      </c>
      <c r="I16" s="80" t="s">
        <v>125</v>
      </c>
      <c r="J16" s="81"/>
      <c r="K16" s="82"/>
    </row>
    <row r="17" spans="1:11" ht="13.5">
      <c r="A17" s="2" t="s">
        <v>6</v>
      </c>
      <c r="B17" s="123"/>
      <c r="C17" s="123"/>
      <c r="D17" s="123"/>
      <c r="E17" s="123"/>
      <c r="F17" s="123"/>
      <c r="G17" s="123"/>
      <c r="H17" s="37"/>
      <c r="I17" s="77" t="s">
        <v>86</v>
      </c>
      <c r="J17" s="78"/>
      <c r="K17" s="79"/>
    </row>
    <row r="18" spans="1:11" ht="13.5">
      <c r="A18" s="2" t="s">
        <v>7</v>
      </c>
      <c r="B18" s="123"/>
      <c r="C18" s="123"/>
      <c r="D18" s="123"/>
      <c r="E18" s="123"/>
      <c r="F18" s="123"/>
      <c r="G18" s="123"/>
      <c r="H18" s="37"/>
      <c r="I18" s="77" t="s">
        <v>86</v>
      </c>
      <c r="J18" s="78"/>
      <c r="K18" s="79"/>
    </row>
    <row r="19" spans="1:11" ht="14.25" thickBot="1">
      <c r="A19" s="29" t="s">
        <v>8</v>
      </c>
      <c r="B19" s="124"/>
      <c r="C19" s="124"/>
      <c r="D19" s="124"/>
      <c r="E19" s="124"/>
      <c r="F19" s="124"/>
      <c r="G19" s="124"/>
      <c r="H19" s="37"/>
      <c r="I19" s="77" t="s">
        <v>86</v>
      </c>
      <c r="J19" s="78"/>
      <c r="K19" s="79"/>
    </row>
    <row r="20" spans="1:11" ht="15" thickBot="1" thickTop="1">
      <c r="A20" s="22" t="s">
        <v>47</v>
      </c>
      <c r="B20" s="58" t="s">
        <v>45</v>
      </c>
      <c r="C20" s="38"/>
      <c r="D20" s="34" t="s">
        <v>60</v>
      </c>
      <c r="E20" s="23" t="s">
        <v>52</v>
      </c>
      <c r="F20" s="39"/>
      <c r="G20" s="35" t="s">
        <v>60</v>
      </c>
      <c r="H20" s="24" t="s">
        <v>53</v>
      </c>
      <c r="I20" s="38"/>
      <c r="J20" s="34" t="s">
        <v>60</v>
      </c>
      <c r="K20" s="31" t="s">
        <v>54</v>
      </c>
    </row>
    <row r="21" spans="1:11" ht="15" thickBot="1" thickTop="1">
      <c r="A21" s="25" t="s">
        <v>12</v>
      </c>
      <c r="B21" s="61">
        <f>E12+H13+H14+200*B11</f>
        <v>0</v>
      </c>
      <c r="C21" s="70"/>
      <c r="D21" s="71"/>
      <c r="E21" s="69" t="s">
        <v>51</v>
      </c>
      <c r="F21" s="60"/>
      <c r="G21" s="74"/>
      <c r="H21" s="75"/>
      <c r="I21" s="75"/>
      <c r="J21" s="75"/>
      <c r="K21" s="76"/>
    </row>
    <row r="22" spans="1:11" ht="14.25" thickTop="1">
      <c r="A22" s="62" t="s">
        <v>37</v>
      </c>
      <c r="B22" s="65"/>
      <c r="C22" s="65"/>
      <c r="D22" s="65"/>
      <c r="E22" s="65"/>
      <c r="F22" s="65"/>
      <c r="G22" s="65"/>
      <c r="H22" s="65"/>
      <c r="I22" s="65"/>
      <c r="J22" s="65"/>
      <c r="K22" s="66"/>
    </row>
    <row r="23" spans="1:11" ht="13.5">
      <c r="A23" s="63"/>
      <c r="B23" s="65"/>
      <c r="C23" s="65"/>
      <c r="D23" s="65"/>
      <c r="E23" s="65"/>
      <c r="F23" s="65"/>
      <c r="G23" s="65"/>
      <c r="H23" s="65"/>
      <c r="I23" s="65"/>
      <c r="J23" s="65"/>
      <c r="K23" s="66"/>
    </row>
    <row r="24" spans="1:11" ht="14.25" thickBot="1">
      <c r="A24" s="64"/>
      <c r="B24" s="67"/>
      <c r="C24" s="67"/>
      <c r="D24" s="67"/>
      <c r="E24" s="67"/>
      <c r="F24" s="67"/>
      <c r="G24" s="67"/>
      <c r="H24" s="67"/>
      <c r="I24" s="67"/>
      <c r="J24" s="67"/>
      <c r="K24" s="68"/>
    </row>
    <row r="25" spans="1:11" ht="13.5">
      <c r="A25" s="16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3.5">
      <c r="A26" s="9" t="s">
        <v>56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3.5">
      <c r="A27" s="9" t="s">
        <v>88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3.5">
      <c r="A28" s="9" t="s">
        <v>135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3.5">
      <c r="A29" s="9" t="s">
        <v>40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3.5">
      <c r="A30" s="9" t="s">
        <v>9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3.5">
      <c r="A31" s="9" t="s">
        <v>10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3.5">
      <c r="A32" s="9" t="s">
        <v>11</v>
      </c>
      <c r="B32" s="9"/>
      <c r="C32" s="9"/>
      <c r="D32" s="9"/>
      <c r="E32" s="9"/>
      <c r="F32" s="9"/>
      <c r="G32" s="9"/>
      <c r="H32" s="9"/>
      <c r="I32" s="9"/>
      <c r="J32" s="9"/>
      <c r="K32" s="9"/>
    </row>
  </sheetData>
  <sheetProtection password="DAD6" sheet="1" objects="1" scenarios="1" selectLockedCells="1"/>
  <mergeCells count="48">
    <mergeCell ref="F17:G17"/>
    <mergeCell ref="F18:G18"/>
    <mergeCell ref="F19:G19"/>
    <mergeCell ref="F15:G15"/>
    <mergeCell ref="B18:C18"/>
    <mergeCell ref="B19:C19"/>
    <mergeCell ref="D17:E17"/>
    <mergeCell ref="D18:E18"/>
    <mergeCell ref="D19:E19"/>
    <mergeCell ref="B6:K6"/>
    <mergeCell ref="H7:K7"/>
    <mergeCell ref="B7:F7"/>
    <mergeCell ref="B8:F8"/>
    <mergeCell ref="H8:J8"/>
    <mergeCell ref="B4:F4"/>
    <mergeCell ref="B5:F5"/>
    <mergeCell ref="G4:I4"/>
    <mergeCell ref="H5:K5"/>
    <mergeCell ref="B11:D11"/>
    <mergeCell ref="B10:E10"/>
    <mergeCell ref="F10:K10"/>
    <mergeCell ref="B9:E9"/>
    <mergeCell ref="F9:K9"/>
    <mergeCell ref="F11:K11"/>
    <mergeCell ref="I12:K12"/>
    <mergeCell ref="E12:F12"/>
    <mergeCell ref="B12:C12"/>
    <mergeCell ref="I19:K19"/>
    <mergeCell ref="B13:F13"/>
    <mergeCell ref="H13:J13"/>
    <mergeCell ref="B15:E15"/>
    <mergeCell ref="B16:C16"/>
    <mergeCell ref="D16:E16"/>
    <mergeCell ref="F16:G16"/>
    <mergeCell ref="E21:F21"/>
    <mergeCell ref="B21:D21"/>
    <mergeCell ref="H14:J14"/>
    <mergeCell ref="G21:K21"/>
    <mergeCell ref="I17:K17"/>
    <mergeCell ref="I18:K18"/>
    <mergeCell ref="I16:K16"/>
    <mergeCell ref="B14:F14"/>
    <mergeCell ref="H15:J15"/>
    <mergeCell ref="B17:C17"/>
    <mergeCell ref="A22:A24"/>
    <mergeCell ref="B22:K22"/>
    <mergeCell ref="B23:K23"/>
    <mergeCell ref="B24:K24"/>
  </mergeCells>
  <dataValidations count="7">
    <dataValidation type="list" allowBlank="1" showInputMessage="1" showErrorMessage="1" sqref="H17:H19 H5:K5">
      <formula1>"男, 女"</formula1>
    </dataValidation>
    <dataValidation type="list" allowBlank="1" showInputMessage="1" showErrorMessage="1" sqref="B14:F14">
      <formula1>"ORL, ORM, 参加しない"</formula1>
    </dataValidation>
    <dataValidation type="list" allowBlank="1" showInputMessage="1" showErrorMessage="1" sqref="B13:F13">
      <formula1>"OSL (一般), OSL (18歳以下), OSM (一般), OSM (18歳以下), N/G (一般), N/G (矢板市民), 参加しない"</formula1>
    </dataValidation>
    <dataValidation type="list" allowBlank="1" showInputMessage="1" showErrorMessage="1" sqref="I17:K19">
      <formula1>"賛助会員, 委員, 18歳以下, いずれでもない"</formula1>
    </dataValidation>
    <dataValidation type="list" allowBlank="1" showInputMessage="1" showErrorMessage="1" sqref="I12:K12">
      <formula1>"矢板駅から専用バス, 日光から専用バス, その他"</formula1>
    </dataValidation>
    <dataValidation type="list" allowBlank="1" showInputMessage="1" showErrorMessage="1" sqref="B12:C12">
      <formula1>"Long (一般), Long (18歳以下), Middle (一般), Middle (18歳以下), Short (一般), Short (18歳以下), B (一般), B (18歳以下), N/G (一般), N/G (矢板市民), 参加しない"</formula1>
    </dataValidation>
    <dataValidation type="list" allowBlank="1" showInputMessage="1" showErrorMessage="1" sqref="B9:E9">
      <formula1>"賛助会員, 委員, いずれでもない"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2">
      <selection activeCell="F40" sqref="F40"/>
    </sheetView>
  </sheetViews>
  <sheetFormatPr defaultColWidth="9.00390625" defaultRowHeight="13.5"/>
  <cols>
    <col min="1" max="1" width="9.00390625" style="41" customWidth="1"/>
    <col min="2" max="2" width="22.50390625" style="41" customWidth="1"/>
    <col min="3" max="3" width="24.00390625" style="41" customWidth="1"/>
    <col min="4" max="4" width="16.50390625" style="41" customWidth="1"/>
    <col min="5" max="16384" width="9.00390625" style="41" customWidth="1"/>
  </cols>
  <sheetData>
    <row r="1" spans="1:6" ht="14.25" thickBot="1">
      <c r="A1" s="40"/>
      <c r="B1" s="56" t="s">
        <v>19</v>
      </c>
      <c r="C1" s="56" t="s">
        <v>107</v>
      </c>
      <c r="D1" s="40"/>
      <c r="E1" s="40"/>
      <c r="F1" s="40"/>
    </row>
    <row r="2" spans="1:6" ht="14.25" thickBot="1">
      <c r="A2" s="40"/>
      <c r="B2" s="52" t="s">
        <v>14</v>
      </c>
      <c r="C2" s="52" t="s">
        <v>20</v>
      </c>
      <c r="D2" s="53" t="s">
        <v>21</v>
      </c>
      <c r="E2" s="40"/>
      <c r="F2" s="40"/>
    </row>
    <row r="3" spans="1:6" ht="13.5">
      <c r="A3" s="40"/>
      <c r="B3" s="42" t="s">
        <v>64</v>
      </c>
      <c r="C3" s="42" t="s">
        <v>89</v>
      </c>
      <c r="D3" s="43">
        <v>3000</v>
      </c>
      <c r="E3" s="40"/>
      <c r="F3" s="40"/>
    </row>
    <row r="4" spans="1:6" ht="13.5">
      <c r="A4" s="40"/>
      <c r="B4" s="44" t="s">
        <v>76</v>
      </c>
      <c r="C4" s="42" t="s">
        <v>89</v>
      </c>
      <c r="D4" s="43">
        <v>2500</v>
      </c>
      <c r="E4" s="40"/>
      <c r="F4" s="40"/>
    </row>
    <row r="5" spans="1:6" ht="13.5">
      <c r="A5" s="40"/>
      <c r="B5" s="42" t="s">
        <v>75</v>
      </c>
      <c r="C5" s="42" t="s">
        <v>89</v>
      </c>
      <c r="D5" s="43">
        <v>1000</v>
      </c>
      <c r="E5" s="40"/>
      <c r="F5" s="40"/>
    </row>
    <row r="6" spans="1:6" ht="13.5">
      <c r="A6" s="40"/>
      <c r="B6" s="42" t="s">
        <v>77</v>
      </c>
      <c r="C6" s="42" t="s">
        <v>90</v>
      </c>
      <c r="D6" s="43">
        <v>3000</v>
      </c>
      <c r="E6" s="40"/>
      <c r="F6" s="40"/>
    </row>
    <row r="7" spans="1:6" ht="13.5">
      <c r="A7" s="40"/>
      <c r="B7" s="42" t="s">
        <v>78</v>
      </c>
      <c r="C7" s="42" t="s">
        <v>90</v>
      </c>
      <c r="D7" s="43">
        <v>2500</v>
      </c>
      <c r="E7" s="40"/>
      <c r="F7" s="40"/>
    </row>
    <row r="8" spans="1:6" ht="13.5">
      <c r="A8" s="40"/>
      <c r="B8" s="42" t="s">
        <v>67</v>
      </c>
      <c r="C8" s="42" t="s">
        <v>90</v>
      </c>
      <c r="D8" s="43">
        <v>1000</v>
      </c>
      <c r="E8" s="40"/>
      <c r="F8" s="40"/>
    </row>
    <row r="9" spans="1:6" ht="13.5">
      <c r="A9" s="40"/>
      <c r="B9" s="42" t="s">
        <v>79</v>
      </c>
      <c r="C9" s="42" t="s">
        <v>91</v>
      </c>
      <c r="D9" s="43">
        <v>3000</v>
      </c>
      <c r="E9" s="40"/>
      <c r="F9" s="40"/>
    </row>
    <row r="10" spans="1:6" ht="13.5">
      <c r="A10" s="40"/>
      <c r="B10" s="44" t="s">
        <v>80</v>
      </c>
      <c r="C10" s="42" t="s">
        <v>91</v>
      </c>
      <c r="D10" s="43">
        <v>2500</v>
      </c>
      <c r="E10" s="40"/>
      <c r="F10" s="45"/>
    </row>
    <row r="11" spans="1:6" ht="13.5">
      <c r="A11" s="40"/>
      <c r="B11" s="42" t="s">
        <v>81</v>
      </c>
      <c r="C11" s="42" t="s">
        <v>91</v>
      </c>
      <c r="D11" s="43">
        <v>1000</v>
      </c>
      <c r="E11" s="40"/>
      <c r="F11" s="45"/>
    </row>
    <row r="12" spans="1:6" ht="13.5">
      <c r="A12" s="40"/>
      <c r="B12" s="42" t="s">
        <v>82</v>
      </c>
      <c r="C12" s="42" t="s">
        <v>92</v>
      </c>
      <c r="D12" s="43">
        <v>3000</v>
      </c>
      <c r="E12" s="40"/>
      <c r="F12" s="40"/>
    </row>
    <row r="13" spans="1:6" ht="13.5">
      <c r="A13" s="40"/>
      <c r="B13" s="44" t="s">
        <v>83</v>
      </c>
      <c r="C13" s="42" t="s">
        <v>92</v>
      </c>
      <c r="D13" s="43">
        <v>2500</v>
      </c>
      <c r="E13" s="40"/>
      <c r="F13" s="40"/>
    </row>
    <row r="14" spans="1:6" ht="13.5">
      <c r="A14" s="40"/>
      <c r="B14" s="42" t="s">
        <v>84</v>
      </c>
      <c r="C14" s="42" t="s">
        <v>92</v>
      </c>
      <c r="D14" s="43">
        <v>1000</v>
      </c>
      <c r="E14" s="40"/>
      <c r="F14" s="40"/>
    </row>
    <row r="15" spans="1:6" ht="13.5">
      <c r="A15" s="40"/>
      <c r="B15" s="42" t="s">
        <v>65</v>
      </c>
      <c r="C15" s="42" t="s">
        <v>93</v>
      </c>
      <c r="D15" s="43">
        <v>1000</v>
      </c>
      <c r="E15" s="40"/>
      <c r="F15" s="40"/>
    </row>
    <row r="16" spans="1:6" ht="13.5">
      <c r="A16" s="40"/>
      <c r="B16" s="42" t="s">
        <v>85</v>
      </c>
      <c r="C16" s="42" t="s">
        <v>94</v>
      </c>
      <c r="D16" s="43">
        <v>500</v>
      </c>
      <c r="E16" s="40"/>
      <c r="F16" s="40"/>
    </row>
    <row r="17" spans="1:6" ht="14.25" thickBot="1">
      <c r="A17" s="40"/>
      <c r="B17" s="47" t="s">
        <v>22</v>
      </c>
      <c r="C17" s="47"/>
      <c r="D17" s="48">
        <v>0</v>
      </c>
      <c r="E17" s="40"/>
      <c r="F17" s="40"/>
    </row>
    <row r="18" spans="1:6" ht="13.5">
      <c r="A18" s="40"/>
      <c r="B18" s="40"/>
      <c r="C18" s="40"/>
      <c r="D18" s="40"/>
      <c r="E18" s="40"/>
      <c r="F18" s="40"/>
    </row>
    <row r="19" spans="1:6" ht="14.25" thickBot="1">
      <c r="A19" s="40"/>
      <c r="B19" s="56" t="s">
        <v>23</v>
      </c>
      <c r="C19" s="57" t="s">
        <v>133</v>
      </c>
      <c r="D19" s="40"/>
      <c r="E19" s="40"/>
      <c r="F19" s="40"/>
    </row>
    <row r="20" spans="1:6" ht="14.25" thickBot="1">
      <c r="A20" s="40"/>
      <c r="B20" s="52"/>
      <c r="C20" s="52"/>
      <c r="D20" s="54" t="s">
        <v>106</v>
      </c>
      <c r="E20" s="40"/>
      <c r="F20" s="40"/>
    </row>
    <row r="21" spans="1:6" ht="13.5">
      <c r="A21" s="40"/>
      <c r="B21" s="49" t="s">
        <v>30</v>
      </c>
      <c r="C21" s="46"/>
      <c r="D21" s="43">
        <v>-200</v>
      </c>
      <c r="E21" s="40"/>
      <c r="F21" s="40"/>
    </row>
    <row r="22" spans="1:6" ht="14.25" thickBot="1">
      <c r="A22" s="40"/>
      <c r="B22" s="47" t="s">
        <v>29</v>
      </c>
      <c r="C22" s="47"/>
      <c r="D22" s="48">
        <v>0</v>
      </c>
      <c r="E22" s="40"/>
      <c r="F22" s="40"/>
    </row>
    <row r="23" spans="1:6" ht="13.5">
      <c r="A23" s="40"/>
      <c r="B23" s="45"/>
      <c r="C23" s="45"/>
      <c r="D23" s="45"/>
      <c r="E23" s="40"/>
      <c r="F23" s="40"/>
    </row>
    <row r="24" spans="1:6" ht="14.25" thickBot="1">
      <c r="A24" s="40"/>
      <c r="B24" s="56" t="s">
        <v>25</v>
      </c>
      <c r="C24" s="56" t="s">
        <v>108</v>
      </c>
      <c r="D24" s="40"/>
      <c r="E24" s="40"/>
      <c r="F24" s="40"/>
    </row>
    <row r="25" spans="1:6" ht="14.25" thickBot="1">
      <c r="A25" s="40"/>
      <c r="B25" s="52" t="s">
        <v>24</v>
      </c>
      <c r="C25" s="55" t="s">
        <v>95</v>
      </c>
      <c r="D25" s="54" t="s">
        <v>57</v>
      </c>
      <c r="E25" s="40"/>
      <c r="F25" s="40"/>
    </row>
    <row r="26" spans="1:6" ht="13.5">
      <c r="A26" s="40"/>
      <c r="B26" s="42" t="s">
        <v>69</v>
      </c>
      <c r="C26" s="42" t="s">
        <v>96</v>
      </c>
      <c r="D26" s="43">
        <v>3000</v>
      </c>
      <c r="E26" s="40"/>
      <c r="F26" s="40"/>
    </row>
    <row r="27" spans="1:6" ht="13.5">
      <c r="A27" s="40"/>
      <c r="B27" s="42" t="s">
        <v>70</v>
      </c>
      <c r="C27" s="42" t="s">
        <v>97</v>
      </c>
      <c r="D27" s="43">
        <v>2500</v>
      </c>
      <c r="E27" s="40"/>
      <c r="F27" s="40"/>
    </row>
    <row r="28" spans="1:6" ht="13.5">
      <c r="A28" s="40"/>
      <c r="B28" s="42" t="s">
        <v>71</v>
      </c>
      <c r="C28" s="42" t="s">
        <v>97</v>
      </c>
      <c r="D28" s="43">
        <v>1000</v>
      </c>
      <c r="E28" s="40"/>
      <c r="F28" s="40"/>
    </row>
    <row r="29" spans="1:6" ht="13.5">
      <c r="A29" s="40"/>
      <c r="B29" s="44" t="s">
        <v>72</v>
      </c>
      <c r="C29" s="42" t="s">
        <v>98</v>
      </c>
      <c r="D29" s="43">
        <v>3000</v>
      </c>
      <c r="E29" s="40"/>
      <c r="F29" s="40"/>
    </row>
    <row r="30" spans="1:6" ht="13.5">
      <c r="A30" s="40"/>
      <c r="B30" s="42" t="s">
        <v>73</v>
      </c>
      <c r="C30" s="42" t="s">
        <v>98</v>
      </c>
      <c r="D30" s="43">
        <v>2500</v>
      </c>
      <c r="E30" s="40"/>
      <c r="F30" s="40"/>
    </row>
    <row r="31" spans="1:6" ht="13.5">
      <c r="A31" s="40"/>
      <c r="B31" s="42" t="s">
        <v>74</v>
      </c>
      <c r="C31" s="42" t="s">
        <v>98</v>
      </c>
      <c r="D31" s="43">
        <v>1000</v>
      </c>
      <c r="E31" s="40"/>
      <c r="F31" s="40"/>
    </row>
    <row r="32" spans="1:6" ht="14.25" thickBot="1">
      <c r="A32" s="40"/>
      <c r="B32" s="50" t="s">
        <v>22</v>
      </c>
      <c r="C32" s="47"/>
      <c r="D32" s="48">
        <v>0</v>
      </c>
      <c r="E32" s="40"/>
      <c r="F32" s="40"/>
    </row>
    <row r="33" spans="1:6" ht="13.5">
      <c r="A33" s="40"/>
      <c r="B33" s="51"/>
      <c r="C33" s="45"/>
      <c r="D33" s="45"/>
      <c r="E33" s="40"/>
      <c r="F33" s="40"/>
    </row>
    <row r="34" spans="1:6" ht="14.25" thickBot="1">
      <c r="A34" s="40"/>
      <c r="B34" s="56" t="s">
        <v>28</v>
      </c>
      <c r="C34" s="56" t="s">
        <v>109</v>
      </c>
      <c r="D34" s="40"/>
      <c r="E34" s="40"/>
      <c r="F34" s="40"/>
    </row>
    <row r="35" spans="1:6" ht="14.25" thickBot="1">
      <c r="A35" s="40"/>
      <c r="B35" s="52" t="s">
        <v>24</v>
      </c>
      <c r="C35" s="55" t="s">
        <v>105</v>
      </c>
      <c r="D35" s="54" t="s">
        <v>21</v>
      </c>
      <c r="E35" s="40"/>
      <c r="F35" s="40"/>
    </row>
    <row r="36" spans="1:6" ht="13.5">
      <c r="A36" s="40"/>
      <c r="B36" s="44" t="s">
        <v>119</v>
      </c>
      <c r="C36" s="42" t="s">
        <v>99</v>
      </c>
      <c r="D36" s="43">
        <v>3000</v>
      </c>
      <c r="E36" s="40"/>
      <c r="F36" s="40"/>
    </row>
    <row r="37" spans="1:6" ht="13.5">
      <c r="A37" s="40"/>
      <c r="B37" s="44" t="s">
        <v>120</v>
      </c>
      <c r="C37" s="42" t="s">
        <v>100</v>
      </c>
      <c r="D37" s="43">
        <v>2500</v>
      </c>
      <c r="E37" s="40"/>
      <c r="F37" s="40"/>
    </row>
    <row r="38" spans="1:6" ht="13.5">
      <c r="A38" s="40"/>
      <c r="B38" s="44" t="s">
        <v>121</v>
      </c>
      <c r="C38" s="42" t="s">
        <v>100</v>
      </c>
      <c r="D38" s="43">
        <v>1000</v>
      </c>
      <c r="E38" s="40"/>
      <c r="F38" s="40"/>
    </row>
    <row r="39" spans="1:6" ht="13.5">
      <c r="A39" s="40"/>
      <c r="B39" s="44" t="s">
        <v>122</v>
      </c>
      <c r="C39" s="42" t="s">
        <v>101</v>
      </c>
      <c r="D39" s="43">
        <v>3000</v>
      </c>
      <c r="E39" s="40"/>
      <c r="F39" s="40"/>
    </row>
    <row r="40" spans="1:6" ht="13.5">
      <c r="A40" s="40"/>
      <c r="B40" s="44" t="s">
        <v>123</v>
      </c>
      <c r="C40" s="42" t="s">
        <v>102</v>
      </c>
      <c r="D40" s="43">
        <v>2500</v>
      </c>
      <c r="E40" s="40"/>
      <c r="F40" s="40"/>
    </row>
    <row r="41" spans="1:6" ht="13.5">
      <c r="A41" s="40"/>
      <c r="B41" s="44" t="s">
        <v>124</v>
      </c>
      <c r="C41" s="42" t="s">
        <v>102</v>
      </c>
      <c r="D41" s="43">
        <v>1000</v>
      </c>
      <c r="E41" s="40"/>
      <c r="F41" s="40"/>
    </row>
    <row r="42" spans="1:6" ht="13.5">
      <c r="A42" s="40"/>
      <c r="B42" s="42" t="s">
        <v>65</v>
      </c>
      <c r="C42" s="42" t="s">
        <v>103</v>
      </c>
      <c r="D42" s="43">
        <v>1000</v>
      </c>
      <c r="E42" s="40"/>
      <c r="F42" s="40"/>
    </row>
    <row r="43" spans="1:6" ht="13.5">
      <c r="A43" s="40"/>
      <c r="B43" s="42" t="s">
        <v>66</v>
      </c>
      <c r="C43" s="42" t="s">
        <v>104</v>
      </c>
      <c r="D43" s="43">
        <v>500</v>
      </c>
      <c r="E43" s="40"/>
      <c r="F43" s="40"/>
    </row>
    <row r="44" spans="1:6" ht="14.25" thickBot="1">
      <c r="A44" s="40"/>
      <c r="B44" s="47" t="s">
        <v>22</v>
      </c>
      <c r="C44" s="47"/>
      <c r="D44" s="48">
        <v>0</v>
      </c>
      <c r="E44" s="40"/>
      <c r="F44" s="40"/>
    </row>
    <row r="45" spans="1:6" ht="13.5">
      <c r="A45" s="40"/>
      <c r="B45" s="40"/>
      <c r="C45" s="40"/>
      <c r="D45" s="40"/>
      <c r="E45" s="40"/>
      <c r="F45" s="40"/>
    </row>
    <row r="46" spans="1:6" ht="14.25" thickBot="1">
      <c r="A46" s="40"/>
      <c r="B46" s="56" t="s">
        <v>58</v>
      </c>
      <c r="C46" s="56" t="s">
        <v>42</v>
      </c>
      <c r="D46" s="40"/>
      <c r="E46" s="40"/>
      <c r="F46" s="40"/>
    </row>
    <row r="47" spans="1:6" ht="14.25" thickBot="1">
      <c r="A47" s="40"/>
      <c r="B47" s="52"/>
      <c r="C47" s="52"/>
      <c r="D47" s="54" t="s">
        <v>59</v>
      </c>
      <c r="E47" s="40"/>
      <c r="F47" s="40"/>
    </row>
    <row r="48" spans="1:6" ht="13.5">
      <c r="A48" s="40"/>
      <c r="B48" s="46" t="s">
        <v>26</v>
      </c>
      <c r="C48" s="46"/>
      <c r="D48" s="43">
        <v>200</v>
      </c>
      <c r="E48" s="40"/>
      <c r="F48" s="40"/>
    </row>
    <row r="49" spans="1:6" ht="14.25" thickBot="1">
      <c r="A49" s="40"/>
      <c r="B49" s="47" t="s">
        <v>27</v>
      </c>
      <c r="C49" s="47"/>
      <c r="D49" s="48">
        <v>0</v>
      </c>
      <c r="E49" s="40"/>
      <c r="F49" s="40"/>
    </row>
    <row r="50" spans="1:6" ht="13.5">
      <c r="A50" s="40"/>
      <c r="B50" s="40"/>
      <c r="C50" s="40"/>
      <c r="D50" s="40"/>
      <c r="E50" s="40"/>
      <c r="F50" s="40"/>
    </row>
  </sheetData>
  <sheetProtection password="DAD6" sheet="1" objects="1" scenarios="1" selectLockedCell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M14" sqref="M14"/>
    </sheetView>
  </sheetViews>
  <sheetFormatPr defaultColWidth="9.00390625" defaultRowHeight="13.5"/>
  <cols>
    <col min="1" max="1" width="22.125" style="0" customWidth="1"/>
  </cols>
  <sheetData>
    <row r="1" spans="1:11" ht="13.5">
      <c r="A1" s="6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4.25">
      <c r="A2" s="7" t="s">
        <v>46</v>
      </c>
      <c r="B2" s="9"/>
      <c r="C2" s="9"/>
      <c r="D2" s="9"/>
      <c r="E2" s="9"/>
      <c r="F2" s="9"/>
      <c r="G2" s="9"/>
      <c r="H2" s="9"/>
      <c r="I2" s="10"/>
      <c r="J2" s="10"/>
      <c r="K2" s="10"/>
    </row>
    <row r="3" spans="1:11" ht="14.2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3.5">
      <c r="A4" s="11" t="s">
        <v>3</v>
      </c>
      <c r="B4" s="108" t="s">
        <v>110</v>
      </c>
      <c r="C4" s="109"/>
      <c r="D4" s="109"/>
      <c r="E4" s="109"/>
      <c r="F4" s="110"/>
      <c r="G4" s="111" t="s">
        <v>1</v>
      </c>
      <c r="H4" s="112"/>
      <c r="I4" s="113"/>
      <c r="J4" s="36">
        <v>26</v>
      </c>
      <c r="K4" s="32" t="s">
        <v>31</v>
      </c>
    </row>
    <row r="5" spans="1:11" ht="13.5">
      <c r="A5" s="2" t="s">
        <v>16</v>
      </c>
      <c r="B5" s="99" t="s">
        <v>111</v>
      </c>
      <c r="C5" s="100"/>
      <c r="D5" s="100"/>
      <c r="E5" s="100"/>
      <c r="F5" s="101"/>
      <c r="G5" s="33" t="s">
        <v>61</v>
      </c>
      <c r="H5" s="114" t="s">
        <v>112</v>
      </c>
      <c r="I5" s="115"/>
      <c r="J5" s="115"/>
      <c r="K5" s="116"/>
    </row>
    <row r="6" spans="1:11" ht="13.5">
      <c r="A6" s="5" t="s">
        <v>17</v>
      </c>
      <c r="B6" s="117" t="s">
        <v>130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1:11" ht="13.5">
      <c r="A7" s="2" t="s">
        <v>18</v>
      </c>
      <c r="B7" s="99" t="s">
        <v>131</v>
      </c>
      <c r="C7" s="100"/>
      <c r="D7" s="100"/>
      <c r="E7" s="100"/>
      <c r="F7" s="101"/>
      <c r="G7" s="3" t="s">
        <v>32</v>
      </c>
      <c r="H7" s="127" t="s">
        <v>132</v>
      </c>
      <c r="I7" s="128"/>
      <c r="J7" s="128"/>
      <c r="K7" s="128"/>
    </row>
    <row r="8" spans="1:11" ht="13.5">
      <c r="A8" s="2" t="s">
        <v>36</v>
      </c>
      <c r="B8" s="99" t="s">
        <v>134</v>
      </c>
      <c r="C8" s="100"/>
      <c r="D8" s="100"/>
      <c r="E8" s="100"/>
      <c r="F8" s="101"/>
      <c r="G8" s="3" t="s">
        <v>38</v>
      </c>
      <c r="H8" s="99" t="s">
        <v>113</v>
      </c>
      <c r="I8" s="100"/>
      <c r="J8" s="100"/>
      <c r="K8" s="30" t="s">
        <v>44</v>
      </c>
    </row>
    <row r="9" spans="1:11" ht="13.5">
      <c r="A9" s="4" t="s">
        <v>0</v>
      </c>
      <c r="B9" s="99" t="s">
        <v>86</v>
      </c>
      <c r="C9" s="100"/>
      <c r="D9" s="100"/>
      <c r="E9" s="101"/>
      <c r="F9" s="102" t="s">
        <v>43</v>
      </c>
      <c r="G9" s="103"/>
      <c r="H9" s="103"/>
      <c r="I9" s="103"/>
      <c r="J9" s="103"/>
      <c r="K9" s="104"/>
    </row>
    <row r="10" spans="1:11" ht="13.5">
      <c r="A10" s="2" t="s">
        <v>126</v>
      </c>
      <c r="B10" s="99">
        <v>111111</v>
      </c>
      <c r="C10" s="100"/>
      <c r="D10" s="100"/>
      <c r="E10" s="101"/>
      <c r="F10" s="102" t="s">
        <v>62</v>
      </c>
      <c r="G10" s="103"/>
      <c r="H10" s="103"/>
      <c r="I10" s="103"/>
      <c r="J10" s="103"/>
      <c r="K10" s="104"/>
    </row>
    <row r="11" spans="1:11" ht="14.25" thickBot="1">
      <c r="A11" s="18" t="s">
        <v>4</v>
      </c>
      <c r="B11" s="97">
        <v>1</v>
      </c>
      <c r="C11" s="98"/>
      <c r="D11" s="98"/>
      <c r="E11" s="27" t="s">
        <v>33</v>
      </c>
      <c r="F11" s="105" t="s">
        <v>2</v>
      </c>
      <c r="G11" s="106"/>
      <c r="H11" s="106"/>
      <c r="I11" s="106"/>
      <c r="J11" s="106"/>
      <c r="K11" s="107"/>
    </row>
    <row r="12" spans="1:11" ht="15" thickBot="1" thickTop="1">
      <c r="A12" s="14" t="s">
        <v>49</v>
      </c>
      <c r="B12" s="87" t="s">
        <v>87</v>
      </c>
      <c r="C12" s="92"/>
      <c r="D12" t="s">
        <v>21</v>
      </c>
      <c r="E12" s="90">
        <f>VLOOKUP(B12,'クラス・参加費シート'!B3:D17,3,FALSE)-200*COUNTA(B10)*(1-(COUNTIF(B12,"参加しない")+COUNTIF(B12,"N/G (一般)")+COUNTIF(B12,"N/G (矢板市民)")))-500*(COUNTIF(B9,"賛助会員")+COUNTIF(B9,"委員"))*(1-(COUNTIF(B12,"参加しない")+COUNTIF(B12,"N/G (一般)")+COUNTIF(B12,"N/G (矢板市民)")))</f>
        <v>2800</v>
      </c>
      <c r="F12" s="91"/>
      <c r="G12" s="59" t="s">
        <v>34</v>
      </c>
      <c r="H12" t="s">
        <v>63</v>
      </c>
      <c r="I12" s="87" t="s">
        <v>114</v>
      </c>
      <c r="J12" s="88"/>
      <c r="K12" s="89"/>
    </row>
    <row r="13" spans="1:11" ht="14.25" thickTop="1">
      <c r="A13" s="19" t="s">
        <v>50</v>
      </c>
      <c r="B13" s="93" t="s">
        <v>68</v>
      </c>
      <c r="C13" s="94"/>
      <c r="D13" s="94"/>
      <c r="E13" s="94"/>
      <c r="F13" s="94"/>
      <c r="G13" s="20" t="s">
        <v>21</v>
      </c>
      <c r="H13" s="95">
        <f>VLOOKUP(B13,'クラス・参加費シート'!B36:D44,3,FALSE)-200*COUNTA(B10)*(1-(COUNTIF(B13,"参加しない")+COUNTIF(B13,"N/G (一般)")+COUNTIF(B13,"N/G (矢板市民)")))-500*(COUNTIF(B9,"賛助会員")+COUNTIF(B9,"委員"))*(1-(COUNTIF(B13,"参加しない")+COUNTIF(B13,"N/G (一般)")+COUNTIF(B13,"N/G (矢板市民)")))</f>
        <v>0</v>
      </c>
      <c r="I13" s="96"/>
      <c r="J13" s="96"/>
      <c r="K13" s="21" t="s">
        <v>34</v>
      </c>
    </row>
    <row r="14" spans="1:11" ht="14.25" thickBot="1">
      <c r="A14" s="17" t="s">
        <v>48</v>
      </c>
      <c r="B14" s="83" t="s">
        <v>129</v>
      </c>
      <c r="C14" s="84"/>
      <c r="D14" s="84"/>
      <c r="E14" s="84"/>
      <c r="F14" s="84"/>
      <c r="G14" s="12" t="s">
        <v>21</v>
      </c>
      <c r="H14" s="72">
        <f>9000*(COUNTIF(B14,"ORL")+COUNTIF(B14,"ORM"))-200*COUNTA(F17:F19)-500*(COUNTIF(I17:K19,"賛助会員")+COUNTIF(I17:K19,"委員")+4*COUNTIF(I17:K19,"18歳以下"))</f>
        <v>8100</v>
      </c>
      <c r="I14" s="73"/>
      <c r="J14" s="73"/>
      <c r="K14" s="13" t="s">
        <v>34</v>
      </c>
    </row>
    <row r="15" spans="1:11" ht="14.25" thickTop="1">
      <c r="A15" s="28" t="s">
        <v>13</v>
      </c>
      <c r="B15" s="85" t="s">
        <v>134</v>
      </c>
      <c r="C15" s="86"/>
      <c r="D15" s="86"/>
      <c r="E15" s="121"/>
      <c r="F15" s="125" t="s">
        <v>38</v>
      </c>
      <c r="G15" s="126"/>
      <c r="H15" s="85" t="s">
        <v>113</v>
      </c>
      <c r="I15" s="86"/>
      <c r="J15" s="86"/>
      <c r="K15" s="26" t="s">
        <v>44</v>
      </c>
    </row>
    <row r="16" spans="1:11" ht="13.5">
      <c r="A16" s="2" t="s">
        <v>5</v>
      </c>
      <c r="B16" s="80" t="s">
        <v>15</v>
      </c>
      <c r="C16" s="81"/>
      <c r="D16" s="80" t="s">
        <v>41</v>
      </c>
      <c r="E16" s="122"/>
      <c r="F16" s="81" t="s">
        <v>127</v>
      </c>
      <c r="G16" s="122"/>
      <c r="H16" s="1" t="s">
        <v>35</v>
      </c>
      <c r="I16" s="80" t="s">
        <v>125</v>
      </c>
      <c r="J16" s="81"/>
      <c r="K16" s="82"/>
    </row>
    <row r="17" spans="1:11" ht="13.5">
      <c r="A17" s="2" t="s">
        <v>6</v>
      </c>
      <c r="B17" s="123" t="s">
        <v>111</v>
      </c>
      <c r="C17" s="123"/>
      <c r="D17" s="123" t="s">
        <v>110</v>
      </c>
      <c r="E17" s="123"/>
      <c r="F17" s="123">
        <v>111111</v>
      </c>
      <c r="G17" s="123"/>
      <c r="H17" s="37" t="s">
        <v>112</v>
      </c>
      <c r="I17" s="77" t="s">
        <v>86</v>
      </c>
      <c r="J17" s="78"/>
      <c r="K17" s="79"/>
    </row>
    <row r="18" spans="1:11" ht="13.5">
      <c r="A18" s="2" t="s">
        <v>7</v>
      </c>
      <c r="B18" s="123" t="s">
        <v>118</v>
      </c>
      <c r="C18" s="123"/>
      <c r="D18" s="123" t="s">
        <v>128</v>
      </c>
      <c r="E18" s="123"/>
      <c r="F18" s="123"/>
      <c r="G18" s="123"/>
      <c r="H18" s="37" t="s">
        <v>112</v>
      </c>
      <c r="I18" s="77" t="s">
        <v>115</v>
      </c>
      <c r="J18" s="78"/>
      <c r="K18" s="79"/>
    </row>
    <row r="19" spans="1:11" ht="14.25" thickBot="1">
      <c r="A19" s="29" t="s">
        <v>8</v>
      </c>
      <c r="B19" s="124" t="s">
        <v>116</v>
      </c>
      <c r="C19" s="124"/>
      <c r="D19" s="124" t="s">
        <v>117</v>
      </c>
      <c r="E19" s="124"/>
      <c r="F19" s="124">
        <v>222222</v>
      </c>
      <c r="G19" s="124"/>
      <c r="H19" s="37" t="s">
        <v>112</v>
      </c>
      <c r="I19" s="77" t="s">
        <v>86</v>
      </c>
      <c r="J19" s="78"/>
      <c r="K19" s="79"/>
    </row>
    <row r="20" spans="1:11" ht="15" thickBot="1" thickTop="1">
      <c r="A20" s="22" t="s">
        <v>47</v>
      </c>
      <c r="B20" s="58" t="s">
        <v>45</v>
      </c>
      <c r="C20" s="38">
        <v>2</v>
      </c>
      <c r="D20" s="34" t="s">
        <v>60</v>
      </c>
      <c r="E20" s="23" t="s">
        <v>52</v>
      </c>
      <c r="F20" s="39">
        <v>1</v>
      </c>
      <c r="G20" s="35" t="s">
        <v>60</v>
      </c>
      <c r="H20" s="24" t="s">
        <v>53</v>
      </c>
      <c r="I20" s="38"/>
      <c r="J20" s="34" t="s">
        <v>60</v>
      </c>
      <c r="K20" s="31" t="s">
        <v>54</v>
      </c>
    </row>
    <row r="21" spans="1:11" ht="15" thickBot="1" thickTop="1">
      <c r="A21" s="25" t="s">
        <v>12</v>
      </c>
      <c r="B21" s="61">
        <f>E12+H13+H14+200*B11</f>
        <v>11100</v>
      </c>
      <c r="C21" s="70"/>
      <c r="D21" s="71"/>
      <c r="E21" s="69" t="s">
        <v>51</v>
      </c>
      <c r="F21" s="60"/>
      <c r="G21" s="129">
        <v>39087</v>
      </c>
      <c r="H21" s="75"/>
      <c r="I21" s="75"/>
      <c r="J21" s="75"/>
      <c r="K21" s="76"/>
    </row>
    <row r="22" spans="1:11" ht="14.25" thickTop="1">
      <c r="A22" s="62" t="s">
        <v>37</v>
      </c>
      <c r="B22" s="65"/>
      <c r="C22" s="65"/>
      <c r="D22" s="65"/>
      <c r="E22" s="65"/>
      <c r="F22" s="65"/>
      <c r="G22" s="65"/>
      <c r="H22" s="65"/>
      <c r="I22" s="65"/>
      <c r="J22" s="65"/>
      <c r="K22" s="66"/>
    </row>
    <row r="23" spans="1:11" ht="13.5">
      <c r="A23" s="63"/>
      <c r="B23" s="65"/>
      <c r="C23" s="65"/>
      <c r="D23" s="65"/>
      <c r="E23" s="65"/>
      <c r="F23" s="65"/>
      <c r="G23" s="65"/>
      <c r="H23" s="65"/>
      <c r="I23" s="65"/>
      <c r="J23" s="65"/>
      <c r="K23" s="66"/>
    </row>
    <row r="24" spans="1:11" ht="14.25" thickBot="1">
      <c r="A24" s="64"/>
      <c r="B24" s="67"/>
      <c r="C24" s="67"/>
      <c r="D24" s="67"/>
      <c r="E24" s="67"/>
      <c r="F24" s="67"/>
      <c r="G24" s="67"/>
      <c r="H24" s="67"/>
      <c r="I24" s="67"/>
      <c r="J24" s="67"/>
      <c r="K24" s="68"/>
    </row>
    <row r="25" spans="1:11" ht="13.5">
      <c r="A25" s="16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3.5">
      <c r="A26" s="9" t="s">
        <v>56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3.5">
      <c r="A27" s="9" t="s">
        <v>88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3.5">
      <c r="A28" s="9" t="s">
        <v>135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3.5">
      <c r="A29" s="9" t="s">
        <v>40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3.5">
      <c r="A30" s="9" t="s">
        <v>9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3.5">
      <c r="A31" s="9" t="s">
        <v>10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3.5">
      <c r="A32" s="9" t="s">
        <v>11</v>
      </c>
      <c r="B32" s="9"/>
      <c r="C32" s="9"/>
      <c r="D32" s="9"/>
      <c r="E32" s="9"/>
      <c r="F32" s="9"/>
      <c r="G32" s="9"/>
      <c r="H32" s="9"/>
      <c r="I32" s="9"/>
      <c r="J32" s="9"/>
      <c r="K32" s="9"/>
    </row>
  </sheetData>
  <sheetProtection password="DAD6" sheet="1" objects="1" scenarios="1" selectLockedCells="1" selectUnlockedCells="1"/>
  <mergeCells count="48">
    <mergeCell ref="F15:G15"/>
    <mergeCell ref="B19:C19"/>
    <mergeCell ref="D19:E19"/>
    <mergeCell ref="F19:G19"/>
    <mergeCell ref="D17:E17"/>
    <mergeCell ref="F17:G17"/>
    <mergeCell ref="B18:C18"/>
    <mergeCell ref="D18:E18"/>
    <mergeCell ref="F18:G18"/>
    <mergeCell ref="A22:A24"/>
    <mergeCell ref="B22:K22"/>
    <mergeCell ref="B23:K23"/>
    <mergeCell ref="B24:K24"/>
    <mergeCell ref="E21:F21"/>
    <mergeCell ref="B21:D21"/>
    <mergeCell ref="H14:J14"/>
    <mergeCell ref="G21:K21"/>
    <mergeCell ref="I17:K17"/>
    <mergeCell ref="I18:K18"/>
    <mergeCell ref="B15:E15"/>
    <mergeCell ref="B16:C16"/>
    <mergeCell ref="D16:E16"/>
    <mergeCell ref="F16:G16"/>
    <mergeCell ref="I12:K12"/>
    <mergeCell ref="E12:F12"/>
    <mergeCell ref="B12:C12"/>
    <mergeCell ref="I19:K19"/>
    <mergeCell ref="I16:K16"/>
    <mergeCell ref="B17:C17"/>
    <mergeCell ref="B13:F13"/>
    <mergeCell ref="B14:F14"/>
    <mergeCell ref="H13:J13"/>
    <mergeCell ref="H15:J15"/>
    <mergeCell ref="B4:F4"/>
    <mergeCell ref="B5:F5"/>
    <mergeCell ref="G4:I4"/>
    <mergeCell ref="H5:K5"/>
    <mergeCell ref="B6:K6"/>
    <mergeCell ref="H7:K7"/>
    <mergeCell ref="B7:F7"/>
    <mergeCell ref="B8:F8"/>
    <mergeCell ref="H8:J8"/>
    <mergeCell ref="B11:D11"/>
    <mergeCell ref="B10:E10"/>
    <mergeCell ref="F10:K10"/>
    <mergeCell ref="B9:E9"/>
    <mergeCell ref="F9:K9"/>
    <mergeCell ref="F11:K11"/>
  </mergeCells>
  <dataValidations count="7">
    <dataValidation type="list" allowBlank="1" showInputMessage="1" showErrorMessage="1" sqref="H17:H19 H5:K5">
      <formula1>"男, 女"</formula1>
    </dataValidation>
    <dataValidation type="list" allowBlank="1" showInputMessage="1" showErrorMessage="1" sqref="B9:E9">
      <formula1>"賛助会員, 委員, いずれでもない"</formula1>
    </dataValidation>
    <dataValidation type="list" allowBlank="1" showInputMessage="1" showErrorMessage="1" sqref="I12:K12">
      <formula1>"矢板駅から専用バス, 日光から専用バス, その他"</formula1>
    </dataValidation>
    <dataValidation type="list" allowBlank="1" showInputMessage="1" showErrorMessage="1" sqref="B12:C12">
      <formula1>"Long (一般), Long (18歳以下), Middle (一般), Middle (18歳以下), Short (一般), Short (18歳以下), B (一般), B (18歳以下), N/G (一般), N/G (矢板市民), 参加しない"</formula1>
    </dataValidation>
    <dataValidation type="list" allowBlank="1" showInputMessage="1" showErrorMessage="1" sqref="I17:K19">
      <formula1>"賛助会員, 委員, 18歳以下, いずれでもない"</formula1>
    </dataValidation>
    <dataValidation type="list" allowBlank="1" showInputMessage="1" showErrorMessage="1" sqref="B13:F13">
      <formula1>"OSL (一般), OSL (18歳以下), OSM (一般), OSM (18歳以下), N/G (一般), N/G (矢板市民), 参加しない"</formula1>
    </dataValidation>
    <dataValidation type="list" allowBlank="1" showInputMessage="1" showErrorMessage="1" sqref="B14:F14">
      <formula1>"ORL, ORM, 参加しない"</formula1>
    </dataValidation>
  </dataValidations>
  <printOptions/>
  <pageMargins left="0.75" right="0.75" top="1" bottom="1" header="0.512" footer="0.512"/>
  <pageSetup orientation="portrait" paperSize="9" r:id="rId1"/>
  <ignoredErrors>
    <ignoredError sqref="H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2006-11-07T16:38:21Z</cp:lastPrinted>
  <dcterms:created xsi:type="dcterms:W3CDTF">2006-10-30T14:34:26Z</dcterms:created>
  <dcterms:modified xsi:type="dcterms:W3CDTF">2007-01-03T14:02:35Z</dcterms:modified>
  <cp:category/>
  <cp:version/>
  <cp:contentType/>
  <cp:contentStatus/>
</cp:coreProperties>
</file>